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6605" windowHeight="7995" activeTab="8"/>
  </bookViews>
  <sheets>
    <sheet name="День 1" sheetId="9" r:id="rId1"/>
    <sheet name="День 2" sheetId="1" r:id="rId2"/>
    <sheet name="День 3" sheetId="3" r:id="rId3"/>
    <sheet name="День 4" sheetId="4" r:id="rId4"/>
    <sheet name="День 5" sheetId="5" r:id="rId5"/>
    <sheet name="День 6" sheetId="6" r:id="rId6"/>
    <sheet name="День 7" sheetId="7" r:id="rId7"/>
    <sheet name="День 8" sheetId="8" r:id="rId8"/>
    <sheet name="День 9" sheetId="2" r:id="rId9"/>
    <sheet name="День 10" sheetId="10" r:id="rId10"/>
  </sheets>
  <calcPr calcId="125725"/>
</workbook>
</file>

<file path=xl/calcChain.xml><?xml version="1.0" encoding="utf-8"?>
<calcChain xmlns="http://schemas.openxmlformats.org/spreadsheetml/2006/main">
  <c r="E17" i="3"/>
  <c r="H41" i="9"/>
  <c r="G41"/>
  <c r="F41"/>
  <c r="E41"/>
  <c r="D41"/>
  <c r="C41"/>
  <c r="H32"/>
  <c r="G32"/>
  <c r="F32"/>
  <c r="E32"/>
  <c r="D32"/>
  <c r="C32"/>
  <c r="H17"/>
  <c r="G17"/>
  <c r="F17"/>
  <c r="E17"/>
  <c r="D17"/>
  <c r="C17"/>
  <c r="H12"/>
  <c r="G12"/>
  <c r="G43" s="1"/>
  <c r="F12"/>
  <c r="E12"/>
  <c r="E43" s="1"/>
  <c r="D12"/>
  <c r="C12"/>
  <c r="C43" s="1"/>
  <c r="H35" i="7"/>
  <c r="G35"/>
  <c r="F35"/>
  <c r="E35"/>
  <c r="D35"/>
  <c r="C35"/>
  <c r="H29"/>
  <c r="G29"/>
  <c r="F29"/>
  <c r="E29"/>
  <c r="D29"/>
  <c r="C29"/>
  <c r="H17"/>
  <c r="G17"/>
  <c r="F17"/>
  <c r="E17"/>
  <c r="D17"/>
  <c r="C17"/>
  <c r="H13"/>
  <c r="H36" s="1"/>
  <c r="G13"/>
  <c r="F13"/>
  <c r="F36" s="1"/>
  <c r="E13"/>
  <c r="D13"/>
  <c r="C13"/>
  <c r="C36" s="1"/>
  <c r="H40" i="1"/>
  <c r="G40"/>
  <c r="F40"/>
  <c r="E40"/>
  <c r="D40"/>
  <c r="C40"/>
  <c r="H32"/>
  <c r="G32"/>
  <c r="F32"/>
  <c r="E32"/>
  <c r="D32"/>
  <c r="C32"/>
  <c r="H16"/>
  <c r="G16"/>
  <c r="F16"/>
  <c r="E16"/>
  <c r="D16"/>
  <c r="C16"/>
  <c r="H12"/>
  <c r="H42" s="1"/>
  <c r="G12"/>
  <c r="G42" s="1"/>
  <c r="F12"/>
  <c r="E12"/>
  <c r="E42" s="1"/>
  <c r="D12"/>
  <c r="C12"/>
  <c r="C42" s="1"/>
  <c r="H43" i="5"/>
  <c r="G43"/>
  <c r="F43"/>
  <c r="E43"/>
  <c r="D43"/>
  <c r="C43"/>
  <c r="H35"/>
  <c r="G35"/>
  <c r="F35"/>
  <c r="E35"/>
  <c r="D35"/>
  <c r="C35"/>
  <c r="H19"/>
  <c r="G19"/>
  <c r="F19"/>
  <c r="E19"/>
  <c r="D19"/>
  <c r="C19"/>
  <c r="H15"/>
  <c r="G15"/>
  <c r="F15"/>
  <c r="E15"/>
  <c r="D15"/>
  <c r="C15"/>
  <c r="F39" i="2"/>
  <c r="H36" i="10"/>
  <c r="F36"/>
  <c r="G36"/>
  <c r="E36"/>
  <c r="D36"/>
  <c r="H17" i="2"/>
  <c r="G17"/>
  <c r="F17"/>
  <c r="E17"/>
  <c r="D17"/>
  <c r="C17"/>
  <c r="H39"/>
  <c r="G39"/>
  <c r="E39"/>
  <c r="D39"/>
  <c r="C39"/>
  <c r="H41" i="10"/>
  <c r="G41"/>
  <c r="F41"/>
  <c r="E41"/>
  <c r="D41"/>
  <c r="C41"/>
  <c r="D36" i="7" l="1"/>
  <c r="E36"/>
  <c r="E45" i="5"/>
  <c r="C45"/>
  <c r="F42" i="1"/>
  <c r="D42"/>
  <c r="H43" i="9"/>
  <c r="F43"/>
  <c r="D43"/>
  <c r="G36" i="7"/>
  <c r="H45" i="5"/>
  <c r="F45"/>
  <c r="D45"/>
  <c r="G45"/>
  <c r="C36" i="10"/>
  <c r="H28"/>
  <c r="G28"/>
  <c r="F28"/>
  <c r="E28"/>
  <c r="D28"/>
  <c r="C28"/>
  <c r="H17"/>
  <c r="G17"/>
  <c r="F17"/>
  <c r="E17"/>
  <c r="D17"/>
  <c r="C17"/>
  <c r="H13"/>
  <c r="G13"/>
  <c r="F13"/>
  <c r="E13"/>
  <c r="D13"/>
  <c r="C13"/>
  <c r="D37" l="1"/>
  <c r="C37"/>
  <c r="H37"/>
  <c r="G37"/>
  <c r="F37"/>
  <c r="E37"/>
  <c r="H38" i="8" l="1"/>
  <c r="G38"/>
  <c r="F38"/>
  <c r="E38"/>
  <c r="D38"/>
  <c r="C38"/>
  <c r="H31"/>
  <c r="G31"/>
  <c r="F31"/>
  <c r="E31"/>
  <c r="D31"/>
  <c r="C31"/>
  <c r="H18"/>
  <c r="G18"/>
  <c r="F18"/>
  <c r="E18"/>
  <c r="D18"/>
  <c r="C18"/>
  <c r="H13"/>
  <c r="G13"/>
  <c r="F13"/>
  <c r="E13"/>
  <c r="D13"/>
  <c r="C13"/>
  <c r="H40" l="1"/>
  <c r="C40"/>
  <c r="G40"/>
  <c r="F40"/>
  <c r="E40"/>
  <c r="D40"/>
  <c r="H42" i="6" l="1"/>
  <c r="G42"/>
  <c r="F42"/>
  <c r="E42"/>
  <c r="D42"/>
  <c r="C42"/>
  <c r="H35" l="1"/>
  <c r="H44" s="1"/>
  <c r="G35"/>
  <c r="G44" s="1"/>
  <c r="F35"/>
  <c r="F44" s="1"/>
  <c r="E35"/>
  <c r="E44" s="1"/>
  <c r="D35"/>
  <c r="D44" s="1"/>
  <c r="C35" l="1"/>
  <c r="C44" s="1"/>
  <c r="H18"/>
  <c r="G18"/>
  <c r="F18"/>
  <c r="E18"/>
  <c r="D18" l="1"/>
  <c r="C18"/>
  <c r="H13"/>
  <c r="G13"/>
  <c r="F13"/>
  <c r="E13"/>
  <c r="D13"/>
  <c r="C13"/>
  <c r="H41" i="4" l="1"/>
  <c r="G41"/>
  <c r="F41"/>
  <c r="E41"/>
  <c r="D41"/>
  <c r="C41"/>
  <c r="H34"/>
  <c r="G34"/>
  <c r="F34"/>
  <c r="E34"/>
  <c r="D34"/>
  <c r="C34" l="1"/>
  <c r="H18"/>
  <c r="G18"/>
  <c r="F18" l="1"/>
  <c r="E18"/>
  <c r="D18"/>
  <c r="C18"/>
  <c r="H13"/>
  <c r="H43" s="1"/>
  <c r="G13"/>
  <c r="G43" s="1"/>
  <c r="F13"/>
  <c r="F43" s="1"/>
  <c r="E13"/>
  <c r="E43" s="1"/>
  <c r="D13"/>
  <c r="D43" s="1"/>
  <c r="C13"/>
  <c r="C43" s="1"/>
  <c r="H42" i="3"/>
  <c r="G42"/>
  <c r="F42"/>
  <c r="E42"/>
  <c r="D42"/>
  <c r="C42"/>
  <c r="H33"/>
  <c r="G33"/>
  <c r="F33"/>
  <c r="E33"/>
  <c r="D33"/>
  <c r="C33"/>
  <c r="H17"/>
  <c r="G17"/>
  <c r="F17"/>
  <c r="D17"/>
  <c r="C17"/>
  <c r="H13" l="1"/>
  <c r="H44" s="1"/>
  <c r="G13"/>
  <c r="G44" s="1"/>
  <c r="F13"/>
  <c r="F44" s="1"/>
  <c r="E13"/>
  <c r="E44" s="1"/>
  <c r="D13"/>
  <c r="D44" s="1"/>
  <c r="C13"/>
  <c r="C44" s="1"/>
  <c r="H33" i="2" l="1"/>
  <c r="G33"/>
  <c r="F33"/>
  <c r="E33"/>
  <c r="D33"/>
  <c r="C33"/>
  <c r="H41" l="1"/>
  <c r="H13"/>
  <c r="G13"/>
  <c r="G41" s="1"/>
  <c r="F13"/>
  <c r="F41" s="1"/>
  <c r="E13"/>
  <c r="E41" s="1"/>
  <c r="D13"/>
  <c r="D41" s="1"/>
  <c r="C13"/>
  <c r="C41" s="1"/>
</calcChain>
</file>

<file path=xl/sharedStrings.xml><?xml version="1.0" encoding="utf-8"?>
<sst xmlns="http://schemas.openxmlformats.org/spreadsheetml/2006/main" count="485" uniqueCount="159">
  <si>
    <t>Прием пищи</t>
  </si>
  <si>
    <t>Наименование блюда</t>
  </si>
  <si>
    <t>Выход</t>
  </si>
  <si>
    <t>Химический состав</t>
  </si>
  <si>
    <t>Витамин С</t>
  </si>
  <si>
    <t>№ рецептуры</t>
  </si>
  <si>
    <t>3-7л.</t>
  </si>
  <si>
    <t>Белки, г.</t>
  </si>
  <si>
    <t>Жиры, г.</t>
  </si>
  <si>
    <t>Углеводы, г.</t>
  </si>
  <si>
    <t>Энергетическая ценность, ккал</t>
  </si>
  <si>
    <t>1 день</t>
  </si>
  <si>
    <t>Завтрак</t>
  </si>
  <si>
    <t>Чай с лимоном</t>
  </si>
  <si>
    <t>№393</t>
  </si>
  <si>
    <t>№1</t>
  </si>
  <si>
    <t>2 завтрак</t>
  </si>
  <si>
    <t>Сок фруктовый</t>
  </si>
  <si>
    <t>№399</t>
  </si>
  <si>
    <t>Итого</t>
  </si>
  <si>
    <t>п/п</t>
  </si>
  <si>
    <t>Обед</t>
  </si>
  <si>
    <t>№372</t>
  </si>
  <si>
    <t>Компот из сухофруктов</t>
  </si>
  <si>
    <t>Хлеб ржаной</t>
  </si>
  <si>
    <t>Хлеб пшеничный</t>
  </si>
  <si>
    <t>Полдник</t>
  </si>
  <si>
    <t>Итого за день</t>
  </si>
  <si>
    <t>№376</t>
  </si>
  <si>
    <t>3-7 л.</t>
  </si>
  <si>
    <t>Звтрак</t>
  </si>
  <si>
    <t>№93</t>
  </si>
  <si>
    <t>№392</t>
  </si>
  <si>
    <t>№401</t>
  </si>
  <si>
    <t>Компот из свежих плодов</t>
  </si>
  <si>
    <t>Кофейный напиток с молоком</t>
  </si>
  <si>
    <t>№395</t>
  </si>
  <si>
    <t>Бутерброд с сыром</t>
  </si>
  <si>
    <t>№3</t>
  </si>
  <si>
    <t>Суп картофельный с бобовыми</t>
  </si>
  <si>
    <t>№81</t>
  </si>
  <si>
    <t>Кисель из сока натурального</t>
  </si>
  <si>
    <t>№382</t>
  </si>
  <si>
    <t>№185</t>
  </si>
  <si>
    <t>Пюре картофельное</t>
  </si>
  <si>
    <t>№321</t>
  </si>
  <si>
    <t>4 день</t>
  </si>
  <si>
    <t>№83</t>
  </si>
  <si>
    <t>Какао с молоком</t>
  </si>
  <si>
    <t>№397</t>
  </si>
  <si>
    <t>5 день</t>
  </si>
  <si>
    <t>7 день</t>
  </si>
  <si>
    <t>8 день</t>
  </si>
  <si>
    <t>9 день</t>
  </si>
  <si>
    <t>10 день</t>
  </si>
  <si>
    <t>Чай с сахаром</t>
  </si>
  <si>
    <t>Итого за 10 день</t>
  </si>
  <si>
    <t>Среднее за 10 дней</t>
  </si>
  <si>
    <t>Суп картофельный с рыбными фрикадельками</t>
  </si>
  <si>
    <t>№84</t>
  </si>
  <si>
    <t>3 день</t>
  </si>
  <si>
    <t>6 день</t>
  </si>
  <si>
    <t>Рассольник ленинградский</t>
  </si>
  <si>
    <t>№76</t>
  </si>
  <si>
    <t>Суп молочный манный</t>
  </si>
  <si>
    <t>№92</t>
  </si>
  <si>
    <t>№85</t>
  </si>
  <si>
    <t>Каша жидкая пшеничная</t>
  </si>
  <si>
    <t>Макароны отварные</t>
  </si>
  <si>
    <t>№368</t>
  </si>
  <si>
    <t>Бутерброд с маслом</t>
  </si>
  <si>
    <t>Фрукты свежие (яблоко)</t>
  </si>
  <si>
    <t>№317</t>
  </si>
  <si>
    <t>Суп картофельный с клецками</t>
  </si>
  <si>
    <t>Фрукты свежие(бананы)</t>
  </si>
  <si>
    <t>Бутерброд с маслом сливочным</t>
  </si>
  <si>
    <t>Йогурт питьевой</t>
  </si>
  <si>
    <t>№20</t>
  </si>
  <si>
    <t>Кондит.изд.(вафли)</t>
  </si>
  <si>
    <t>Молоко сгущенное</t>
  </si>
  <si>
    <t>Каша вязкая гречневая</t>
  </si>
  <si>
    <t>№168</t>
  </si>
  <si>
    <t>Суп молочный с макаронами</t>
  </si>
  <si>
    <t>Суп картофельный с мясными фрикадельками</t>
  </si>
  <si>
    <t>Кондитерские изделия(печение)</t>
  </si>
  <si>
    <t>Плов из птицы</t>
  </si>
  <si>
    <t>№304</t>
  </si>
  <si>
    <t>Борщ с капустой и картофелем</t>
  </si>
  <si>
    <t>№57</t>
  </si>
  <si>
    <t>Ватрушка с повидлом</t>
  </si>
  <si>
    <t>№458</t>
  </si>
  <si>
    <t>Макароны отварные с сыром</t>
  </si>
  <si>
    <t>№206</t>
  </si>
  <si>
    <t>Крендель сахарный</t>
  </si>
  <si>
    <t>№460</t>
  </si>
  <si>
    <t>Тефтели мясные с соусом №356</t>
  </si>
  <si>
    <t>№286</t>
  </si>
  <si>
    <t>Салат из капусты белокочанной</t>
  </si>
  <si>
    <t>Фрикадельки рыбные запеченные с молочным соусом</t>
  </si>
  <si>
    <t>№264</t>
  </si>
  <si>
    <t>Соус сметанный с томатом и луком</t>
  </si>
  <si>
    <t>№357</t>
  </si>
  <si>
    <t>Кондитерское изделие(вафли)</t>
  </si>
  <si>
    <t>Рис отварной</t>
  </si>
  <si>
    <t>№315</t>
  </si>
  <si>
    <t>Гуляш из отварного мяса</t>
  </si>
  <si>
    <t>№277</t>
  </si>
  <si>
    <t>Каша рассыпчатая пшеничная</t>
  </si>
  <si>
    <t>№313</t>
  </si>
  <si>
    <t>Булочка "Твороженная"</t>
  </si>
  <si>
    <t>№483</t>
  </si>
  <si>
    <t>№447</t>
  </si>
  <si>
    <t>Блинчики со сгущенкой</t>
  </si>
  <si>
    <t xml:space="preserve">Ватрушка с творогом </t>
  </si>
  <si>
    <t>Конд.изделия(вафли)</t>
  </si>
  <si>
    <t>Омлет с сыром</t>
  </si>
  <si>
    <t>№216</t>
  </si>
  <si>
    <t>Сырники из творога</t>
  </si>
  <si>
    <t>№231</t>
  </si>
  <si>
    <t>Итог за день</t>
  </si>
  <si>
    <t>2 день</t>
  </si>
  <si>
    <r>
      <t xml:space="preserve">Прием пищи  </t>
    </r>
    <r>
      <rPr>
        <b/>
        <sz val="11"/>
        <color theme="1"/>
        <rFont val="Times New Roman"/>
        <family val="1"/>
        <charset val="204"/>
      </rPr>
      <t xml:space="preserve">      </t>
    </r>
  </si>
  <si>
    <t>Каша пшеничная</t>
  </si>
  <si>
    <t>Каша  жидкая пшеничная</t>
  </si>
  <si>
    <t>Салат из свежих помидоров с луком</t>
  </si>
  <si>
    <t>№14</t>
  </si>
  <si>
    <t>Котлеты рыбные любительские</t>
  </si>
  <si>
    <t>№256</t>
  </si>
  <si>
    <t>Чай с сахаром и лимоном</t>
  </si>
  <si>
    <t>Салат из свежей капусты</t>
  </si>
  <si>
    <t>Кисло-молочный продукт</t>
  </si>
  <si>
    <t>Салат из свежих помидоров и огурцов</t>
  </si>
  <si>
    <t>№15</t>
  </si>
  <si>
    <t>Соус сметанный</t>
  </si>
  <si>
    <t>№354</t>
  </si>
  <si>
    <t>Каша вязкая овсяная</t>
  </si>
  <si>
    <t>Кнели куриные</t>
  </si>
  <si>
    <t>№312</t>
  </si>
  <si>
    <t>Кнели куриные с рисом</t>
  </si>
  <si>
    <t>№352</t>
  </si>
  <si>
    <t>Соус  молочный</t>
  </si>
  <si>
    <t>Салат из свежих огурцов</t>
  </si>
  <si>
    <t>№13</t>
  </si>
  <si>
    <t>Птица тушеная</t>
  </si>
  <si>
    <t>№301</t>
  </si>
  <si>
    <t>Каша манная вязкая</t>
  </si>
  <si>
    <t xml:space="preserve">Каша рассыпчатая гречневая </t>
  </si>
  <si>
    <t>Салат из помидоров и огурцов</t>
  </si>
  <si>
    <t>Каша жидкая пшенная</t>
  </si>
  <si>
    <t>№288</t>
  </si>
  <si>
    <t>Фрикадельки мясные в соусе №356</t>
  </si>
  <si>
    <t>Компот из св плодов</t>
  </si>
  <si>
    <t>Пудинг из творога</t>
  </si>
  <si>
    <t>№235</t>
  </si>
  <si>
    <t>Молоко сгущеное</t>
  </si>
  <si>
    <t>Каша рисовая с яблоками</t>
  </si>
  <si>
    <t>№180</t>
  </si>
  <si>
    <t>Булочка "Веснушка"</t>
  </si>
  <si>
    <t>№473</t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</si>
</sst>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0">
    <xf numFmtId="0" fontId="0" fillId="0" borderId="0" xfId="0"/>
    <xf numFmtId="0" fontId="2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/>
    <xf numFmtId="1" fontId="2" fillId="0" borderId="16" xfId="0" applyNumberFormat="1" applyFont="1" applyBorder="1"/>
    <xf numFmtId="0" fontId="1" fillId="0" borderId="5" xfId="0" applyFont="1" applyBorder="1" applyAlignment="1">
      <alignment horizontal="center" vertical="center"/>
    </xf>
    <xf numFmtId="0" fontId="2" fillId="0" borderId="3" xfId="0" applyFont="1" applyBorder="1"/>
    <xf numFmtId="0" fontId="0" fillId="0" borderId="0" xfId="0" applyBorder="1"/>
    <xf numFmtId="1" fontId="2" fillId="2" borderId="1" xfId="0" applyNumberFormat="1" applyFont="1" applyFill="1" applyBorder="1"/>
    <xf numFmtId="1" fontId="2" fillId="2" borderId="16" xfId="0" applyNumberFormat="1" applyFont="1" applyFill="1" applyBorder="1"/>
    <xf numFmtId="1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13" xfId="0" applyBorder="1" applyAlignment="1">
      <alignment vertical="top"/>
    </xf>
    <xf numFmtId="0" fontId="1" fillId="0" borderId="13" xfId="0" applyFont="1" applyBorder="1" applyAlignment="1">
      <alignment vertical="top"/>
    </xf>
    <xf numFmtId="0" fontId="2" fillId="0" borderId="3" xfId="0" applyFont="1" applyBorder="1" applyAlignment="1"/>
    <xf numFmtId="0" fontId="6" fillId="0" borderId="4" xfId="0" applyFont="1" applyBorder="1" applyAlignment="1"/>
    <xf numFmtId="0" fontId="0" fillId="0" borderId="4" xfId="0" applyBorder="1" applyAlignment="1"/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/>
    <xf numFmtId="0" fontId="0" fillId="0" borderId="2" xfId="0" applyBorder="1" applyAlignment="1"/>
    <xf numFmtId="0" fontId="2" fillId="2" borderId="4" xfId="0" applyFont="1" applyFill="1" applyBorder="1" applyAlignment="1"/>
    <xf numFmtId="0" fontId="2" fillId="2" borderId="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vertical="top"/>
    </xf>
    <xf numFmtId="0" fontId="0" fillId="0" borderId="6" xfId="0" applyBorder="1" applyAlignment="1"/>
    <xf numFmtId="0" fontId="2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3" xfId="0" applyBorder="1" applyAlignment="1">
      <alignment vertical="top"/>
    </xf>
    <xf numFmtId="0" fontId="6" fillId="0" borderId="3" xfId="0" applyFont="1" applyBorder="1" applyAlignment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2" borderId="1" xfId="0" applyFont="1" applyFill="1" applyBorder="1" applyAlignment="1"/>
    <xf numFmtId="0" fontId="1" fillId="2" borderId="6" xfId="0" applyFont="1" applyFill="1" applyBorder="1" applyAlignment="1"/>
    <xf numFmtId="0" fontId="1" fillId="2" borderId="7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6" xfId="0" applyFont="1" applyBorder="1" applyAlignment="1"/>
    <xf numFmtId="0" fontId="0" fillId="0" borderId="34" xfId="0" applyBorder="1" applyAlignment="1"/>
    <xf numFmtId="0" fontId="1" fillId="2" borderId="0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/>
    <xf numFmtId="0" fontId="2" fillId="0" borderId="4" xfId="0" applyFont="1" applyBorder="1" applyAlignment="1">
      <alignment horizontal="center" vertical="center"/>
    </xf>
    <xf numFmtId="0" fontId="0" fillId="0" borderId="37" xfId="0" applyBorder="1"/>
    <xf numFmtId="0" fontId="0" fillId="0" borderId="10" xfId="0" applyBorder="1" applyAlignment="1">
      <alignment vertical="center"/>
    </xf>
    <xf numFmtId="164" fontId="2" fillId="0" borderId="16" xfId="0" applyNumberFormat="1" applyFont="1" applyBorder="1"/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/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9" xfId="0" applyBorder="1" applyAlignment="1"/>
    <xf numFmtId="0" fontId="1" fillId="2" borderId="29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1" xfId="0" applyFont="1" applyFill="1" applyBorder="1" applyAlignment="1"/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/>
    <xf numFmtId="0" fontId="2" fillId="0" borderId="16" xfId="0" applyFont="1" applyBorder="1" applyAlignment="1"/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2" fillId="0" borderId="2" xfId="0" applyFont="1" applyBorder="1" applyAlignment="1"/>
    <xf numFmtId="0" fontId="2" fillId="0" borderId="10" xfId="0" applyFont="1" applyBorder="1" applyAlignment="1">
      <alignment horizontal="center" vertical="center"/>
    </xf>
    <xf numFmtId="0" fontId="0" fillId="0" borderId="2" xfId="0" applyBorder="1" applyAlignment="1">
      <alignment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3" fillId="0" borderId="15" xfId="0" applyFont="1" applyBorder="1" applyAlignment="1"/>
    <xf numFmtId="0" fontId="10" fillId="2" borderId="2" xfId="0" applyFont="1" applyFill="1" applyBorder="1" applyAlignment="1">
      <alignment horizontal="left" vertical="center" wrapText="1"/>
    </xf>
    <xf numFmtId="0" fontId="11" fillId="0" borderId="3" xfId="0" applyFont="1" applyBorder="1" applyAlignment="1"/>
    <xf numFmtId="0" fontId="12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2" fillId="0" borderId="1" xfId="0" applyFont="1" applyBorder="1" applyAlignment="1"/>
    <xf numFmtId="0" fontId="0" fillId="0" borderId="1" xfId="0" applyBorder="1" applyAlignment="1"/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13" xfId="0" applyBorder="1" applyAlignment="1">
      <alignment vertical="top"/>
    </xf>
    <xf numFmtId="0" fontId="2" fillId="0" borderId="2" xfId="0" applyFont="1" applyBorder="1" applyAlignment="1"/>
    <xf numFmtId="0" fontId="0" fillId="0" borderId="17" xfId="0" applyBorder="1" applyAlignment="1">
      <alignment vertical="center"/>
    </xf>
    <xf numFmtId="0" fontId="0" fillId="0" borderId="4" xfId="0" applyBorder="1" applyAlignment="1"/>
    <xf numFmtId="0" fontId="2" fillId="0" borderId="3" xfId="0" applyFont="1" applyBorder="1" applyAlignment="1"/>
    <xf numFmtId="0" fontId="1" fillId="0" borderId="1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0" borderId="14" xfId="0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" xfId="0" applyFont="1" applyBorder="1" applyAlignment="1"/>
    <xf numFmtId="0" fontId="1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/>
    <xf numFmtId="0" fontId="2" fillId="0" borderId="17" xfId="0" applyFont="1" applyBorder="1" applyAlignment="1">
      <alignment horizontal="center" vertical="center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7" xfId="0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18" xfId="0" applyBorder="1" applyAlignment="1">
      <alignment vertical="top"/>
    </xf>
    <xf numFmtId="0" fontId="0" fillId="0" borderId="19" xfId="0" applyBorder="1" applyAlignment="1"/>
    <xf numFmtId="0" fontId="6" fillId="0" borderId="16" xfId="0" applyFont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31" xfId="0" applyFont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/>
    <xf numFmtId="0" fontId="1" fillId="2" borderId="7" xfId="0" applyFont="1" applyFill="1" applyBorder="1" applyAlignment="1">
      <alignment horizontal="center" vertical="center"/>
    </xf>
    <xf numFmtId="0" fontId="1" fillId="0" borderId="6" xfId="0" applyFont="1" applyBorder="1" applyAlignment="1"/>
    <xf numFmtId="0" fontId="1" fillId="2" borderId="1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/>
    <xf numFmtId="0" fontId="13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3" xfId="0" applyFont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16" xfId="0" applyFont="1" applyBorder="1" applyAlignment="1"/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5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23" xfId="0" applyBorder="1" applyAlignment="1">
      <alignment vertical="top"/>
    </xf>
    <xf numFmtId="0" fontId="1" fillId="0" borderId="19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1" fillId="0" borderId="22" xfId="0" applyFont="1" applyBorder="1" applyAlignment="1">
      <alignment vertical="top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6" xfId="0" applyBorder="1" applyAlignment="1"/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wrapText="1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top"/>
    </xf>
    <xf numFmtId="0" fontId="1" fillId="0" borderId="1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0" fillId="2" borderId="1" xfId="0" applyFont="1" applyFill="1" applyBorder="1" applyAlignment="1"/>
    <xf numFmtId="0" fontId="10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0" fillId="0" borderId="1" xfId="0" applyBorder="1" applyAlignment="1"/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9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7" fillId="0" borderId="1" xfId="0" applyFont="1" applyBorder="1" applyAlignment="1"/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top"/>
    </xf>
    <xf numFmtId="0" fontId="0" fillId="0" borderId="8" xfId="0" applyFont="1" applyBorder="1" applyAlignment="1">
      <alignment vertical="top"/>
    </xf>
    <xf numFmtId="0" fontId="0" fillId="0" borderId="23" xfId="0" applyFont="1" applyBorder="1" applyAlignment="1">
      <alignment vertical="top"/>
    </xf>
    <xf numFmtId="0" fontId="7" fillId="0" borderId="4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0" fillId="2" borderId="16" xfId="0" applyFill="1" applyBorder="1" applyAlignment="1"/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9" xfId="0" applyFont="1" applyBorder="1" applyAlignment="1"/>
    <xf numFmtId="0" fontId="0" fillId="0" borderId="3" xfId="0" applyBorder="1" applyAlignment="1"/>
    <xf numFmtId="0" fontId="1" fillId="0" borderId="8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2" fillId="2" borderId="16" xfId="0" applyFont="1" applyFill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10" fillId="0" borderId="2" xfId="0" applyFont="1" applyBorder="1" applyAlignment="1"/>
    <xf numFmtId="0" fontId="10" fillId="0" borderId="3" xfId="0" applyFont="1" applyBorder="1" applyAlignment="1"/>
    <xf numFmtId="0" fontId="1" fillId="0" borderId="18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4" xfId="0" applyFont="1" applyBorder="1" applyAlignment="1"/>
    <xf numFmtId="0" fontId="0" fillId="0" borderId="15" xfId="0" applyBorder="1" applyAlignment="1"/>
    <xf numFmtId="0" fontId="0" fillId="0" borderId="12" xfId="0" applyBorder="1" applyAlignment="1">
      <alignment vertical="center"/>
    </xf>
    <xf numFmtId="0" fontId="2" fillId="0" borderId="2" xfId="0" applyFont="1" applyBorder="1" applyAlignment="1"/>
    <xf numFmtId="0" fontId="3" fillId="0" borderId="10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 applyAlignment="1"/>
    <xf numFmtId="0" fontId="1" fillId="0" borderId="11" xfId="0" applyFont="1" applyBorder="1" applyAlignment="1">
      <alignment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vertical="top"/>
    </xf>
    <xf numFmtId="0" fontId="1" fillId="0" borderId="11" xfId="0" applyFont="1" applyBorder="1" applyAlignment="1">
      <alignment horizontal="center" vertical="top"/>
    </xf>
    <xf numFmtId="0" fontId="2" fillId="0" borderId="15" xfId="0" applyFont="1" applyBorder="1" applyAlignment="1"/>
    <xf numFmtId="0" fontId="4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3" xfId="0" applyFont="1" applyBorder="1" applyAlignment="1"/>
    <xf numFmtId="0" fontId="1" fillId="0" borderId="1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1" fillId="0" borderId="1" xfId="0" applyFont="1" applyBorder="1" applyAlignment="1">
      <alignment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0" fillId="0" borderId="24" xfId="0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19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2" xfId="0" applyFont="1" applyBorder="1" applyAlignment="1"/>
    <xf numFmtId="0" fontId="0" fillId="0" borderId="8" xfId="0" applyBorder="1" applyAlignment="1"/>
    <xf numFmtId="0" fontId="0" fillId="0" borderId="23" xfId="0" applyBorder="1" applyAlignment="1"/>
    <xf numFmtId="0" fontId="2" fillId="0" borderId="25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24" xfId="0" applyBorder="1" applyAlignment="1"/>
    <xf numFmtId="0" fontId="2" fillId="0" borderId="1" xfId="0" applyFont="1" applyFill="1" applyBorder="1" applyAlignment="1"/>
    <xf numFmtId="0" fontId="2" fillId="0" borderId="16" xfId="0" applyFont="1" applyFill="1" applyBorder="1" applyAlignment="1"/>
    <xf numFmtId="0" fontId="8" fillId="2" borderId="1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0" fillId="2" borderId="9" xfId="0" applyFill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view="pageBreakPreview" zoomScale="80" zoomScaleNormal="100" zoomScaleSheetLayoutView="80" workbookViewId="0">
      <selection activeCell="P21" sqref="P21"/>
    </sheetView>
  </sheetViews>
  <sheetFormatPr defaultRowHeight="15"/>
  <cols>
    <col min="1" max="1" width="7.5703125" customWidth="1"/>
    <col min="2" max="2" width="17.5703125" customWidth="1"/>
  </cols>
  <sheetData>
    <row r="1" spans="1:9" ht="15.95" customHeight="1"/>
    <row r="2" spans="1:9" ht="15.95" customHeight="1" thickBot="1"/>
    <row r="3" spans="1:9" ht="15.95" customHeight="1">
      <c r="A3" s="277" t="s">
        <v>0</v>
      </c>
      <c r="B3" s="280" t="s">
        <v>1</v>
      </c>
      <c r="C3" s="168" t="s">
        <v>2</v>
      </c>
      <c r="D3" s="280" t="s">
        <v>3</v>
      </c>
      <c r="E3" s="280"/>
      <c r="F3" s="280"/>
      <c r="G3" s="281" t="s">
        <v>10</v>
      </c>
      <c r="H3" s="281" t="s">
        <v>4</v>
      </c>
      <c r="I3" s="284" t="s">
        <v>5</v>
      </c>
    </row>
    <row r="4" spans="1:9" ht="15.95" customHeight="1">
      <c r="A4" s="278"/>
      <c r="B4" s="258"/>
      <c r="C4" s="228" t="s">
        <v>6</v>
      </c>
      <c r="D4" s="258" t="s">
        <v>7</v>
      </c>
      <c r="E4" s="258" t="s">
        <v>8</v>
      </c>
      <c r="F4" s="258" t="s">
        <v>9</v>
      </c>
      <c r="G4" s="282"/>
      <c r="H4" s="282"/>
      <c r="I4" s="285"/>
    </row>
    <row r="5" spans="1:9" ht="15.95" customHeight="1" thickBot="1">
      <c r="A5" s="279"/>
      <c r="B5" s="224"/>
      <c r="C5" s="234"/>
      <c r="D5" s="224"/>
      <c r="E5" s="224"/>
      <c r="F5" s="224"/>
      <c r="G5" s="283"/>
      <c r="H5" s="283"/>
      <c r="I5" s="286"/>
    </row>
    <row r="6" spans="1:9" ht="15.95" customHeight="1">
      <c r="A6" s="8" t="s">
        <v>11</v>
      </c>
      <c r="B6" s="273" t="s">
        <v>123</v>
      </c>
      <c r="C6" s="244">
        <v>210</v>
      </c>
      <c r="D6" s="256">
        <v>4.59</v>
      </c>
      <c r="E6" s="256">
        <v>4.9000000000000004</v>
      </c>
      <c r="F6" s="256">
        <v>31.26</v>
      </c>
      <c r="G6" s="256">
        <v>187</v>
      </c>
      <c r="H6" s="256">
        <v>0</v>
      </c>
      <c r="I6" s="274" t="s">
        <v>43</v>
      </c>
    </row>
    <row r="7" spans="1:9" ht="15.95" customHeight="1">
      <c r="A7" s="275" t="s">
        <v>12</v>
      </c>
      <c r="B7" s="257"/>
      <c r="C7" s="245"/>
      <c r="D7" s="247"/>
      <c r="E7" s="247"/>
      <c r="F7" s="247"/>
      <c r="G7" s="247"/>
      <c r="H7" s="247"/>
      <c r="I7" s="266"/>
    </row>
    <row r="8" spans="1:9" ht="15.95" customHeight="1">
      <c r="A8" s="239"/>
      <c r="B8" s="253" t="s">
        <v>48</v>
      </c>
      <c r="C8" s="228">
        <v>180</v>
      </c>
      <c r="D8" s="224">
        <v>3.67</v>
      </c>
      <c r="E8" s="224">
        <v>3.19</v>
      </c>
      <c r="F8" s="224">
        <v>15.82</v>
      </c>
      <c r="G8" s="224">
        <v>107</v>
      </c>
      <c r="H8" s="224">
        <v>1.43</v>
      </c>
      <c r="I8" s="226" t="s">
        <v>49</v>
      </c>
    </row>
    <row r="9" spans="1:9" ht="15.95" customHeight="1">
      <c r="A9" s="239"/>
      <c r="B9" s="253"/>
      <c r="C9" s="229"/>
      <c r="D9" s="225"/>
      <c r="E9" s="225"/>
      <c r="F9" s="225"/>
      <c r="G9" s="225"/>
      <c r="H9" s="225"/>
      <c r="I9" s="226"/>
    </row>
    <row r="10" spans="1:9" ht="15.95" customHeight="1">
      <c r="A10" s="239"/>
      <c r="B10" s="276" t="s">
        <v>70</v>
      </c>
      <c r="C10" s="235">
        <v>40</v>
      </c>
      <c r="D10" s="256">
        <v>2.4500000000000002</v>
      </c>
      <c r="E10" s="256">
        <v>7.55</v>
      </c>
      <c r="F10" s="256">
        <v>14.62</v>
      </c>
      <c r="G10" s="256">
        <v>136</v>
      </c>
      <c r="H10" s="256">
        <v>0</v>
      </c>
      <c r="I10" s="226" t="s">
        <v>15</v>
      </c>
    </row>
    <row r="11" spans="1:9" ht="15.95" customHeight="1">
      <c r="A11" s="239"/>
      <c r="B11" s="276"/>
      <c r="C11" s="245"/>
      <c r="D11" s="247"/>
      <c r="E11" s="247"/>
      <c r="F11" s="247"/>
      <c r="G11" s="247"/>
      <c r="H11" s="247"/>
      <c r="I11" s="231"/>
    </row>
    <row r="12" spans="1:9" ht="15.95" customHeight="1">
      <c r="A12" s="239"/>
      <c r="B12" s="227" t="s">
        <v>19</v>
      </c>
      <c r="C12" s="235">
        <f t="shared" ref="C12:H12" si="0">C6+C8+C10</f>
        <v>430</v>
      </c>
      <c r="D12" s="235">
        <f t="shared" si="0"/>
        <v>10.71</v>
      </c>
      <c r="E12" s="228">
        <f t="shared" si="0"/>
        <v>15.64</v>
      </c>
      <c r="F12" s="228">
        <f t="shared" si="0"/>
        <v>61.699999999999996</v>
      </c>
      <c r="G12" s="228">
        <f t="shared" si="0"/>
        <v>430</v>
      </c>
      <c r="H12" s="228">
        <f t="shared" si="0"/>
        <v>1.43</v>
      </c>
      <c r="I12" s="271"/>
    </row>
    <row r="13" spans="1:9" ht="15.95" customHeight="1" thickBot="1">
      <c r="A13" s="241"/>
      <c r="B13" s="270"/>
      <c r="C13" s="236"/>
      <c r="D13" s="236"/>
      <c r="E13" s="234"/>
      <c r="F13" s="234"/>
      <c r="G13" s="234"/>
      <c r="H13" s="234"/>
      <c r="I13" s="272"/>
    </row>
    <row r="14" spans="1:9" ht="15.75" customHeight="1">
      <c r="A14" s="190" t="s">
        <v>16</v>
      </c>
      <c r="B14" s="37" t="s">
        <v>17</v>
      </c>
      <c r="C14" s="38">
        <v>180</v>
      </c>
      <c r="D14" s="15">
        <v>0.9</v>
      </c>
      <c r="E14" s="168">
        <v>0</v>
      </c>
      <c r="F14" s="168">
        <v>18.100000000000001</v>
      </c>
      <c r="G14" s="168">
        <v>76.8</v>
      </c>
      <c r="H14" s="168">
        <v>3.6</v>
      </c>
      <c r="I14" s="205" t="s">
        <v>18</v>
      </c>
    </row>
    <row r="15" spans="1:9" ht="15.75" hidden="1" customHeight="1">
      <c r="A15" s="186"/>
      <c r="B15" s="69"/>
      <c r="C15" s="181"/>
      <c r="D15" s="70"/>
      <c r="E15" s="180"/>
      <c r="F15" s="180"/>
      <c r="G15" s="180"/>
      <c r="H15" s="180"/>
      <c r="I15" s="71"/>
    </row>
    <row r="16" spans="1:9" ht="15.95" customHeight="1">
      <c r="A16" s="186"/>
      <c r="B16" s="93" t="s">
        <v>102</v>
      </c>
      <c r="C16" s="175">
        <v>20</v>
      </c>
      <c r="D16" s="94">
        <v>1.1000000000000001</v>
      </c>
      <c r="E16" s="95">
        <v>1.3</v>
      </c>
      <c r="F16" s="95">
        <v>6.98</v>
      </c>
      <c r="G16" s="95">
        <v>42.09</v>
      </c>
      <c r="H16" s="95">
        <v>0.14000000000000001</v>
      </c>
      <c r="I16" s="166" t="s">
        <v>20</v>
      </c>
    </row>
    <row r="17" spans="1:9" ht="15.95" customHeight="1" thickBot="1">
      <c r="A17" s="187"/>
      <c r="B17" s="121" t="s">
        <v>19</v>
      </c>
      <c r="C17" s="178">
        <f t="shared" ref="C17:H17" si="1">C14+C15+C16</f>
        <v>200</v>
      </c>
      <c r="D17" s="178">
        <f t="shared" si="1"/>
        <v>2</v>
      </c>
      <c r="E17" s="178">
        <f t="shared" si="1"/>
        <v>1.3</v>
      </c>
      <c r="F17" s="178">
        <f t="shared" si="1"/>
        <v>25.080000000000002</v>
      </c>
      <c r="G17" s="178">
        <f t="shared" si="1"/>
        <v>118.89</v>
      </c>
      <c r="H17" s="178">
        <f t="shared" si="1"/>
        <v>3.74</v>
      </c>
      <c r="I17" s="185"/>
    </row>
    <row r="18" spans="1:9" ht="15.95" customHeight="1">
      <c r="A18" s="262" t="s">
        <v>21</v>
      </c>
      <c r="B18" s="250" t="s">
        <v>87</v>
      </c>
      <c r="C18" s="263">
        <v>200</v>
      </c>
      <c r="D18" s="264">
        <v>1.45</v>
      </c>
      <c r="E18" s="264">
        <v>3.93</v>
      </c>
      <c r="F18" s="264">
        <v>10.199999999999999</v>
      </c>
      <c r="G18" s="264">
        <v>82</v>
      </c>
      <c r="H18" s="264">
        <v>8.23</v>
      </c>
      <c r="I18" s="252" t="s">
        <v>88</v>
      </c>
    </row>
    <row r="19" spans="1:9" ht="15.95" customHeight="1">
      <c r="A19" s="239"/>
      <c r="B19" s="243"/>
      <c r="C19" s="245"/>
      <c r="D19" s="225"/>
      <c r="E19" s="225"/>
      <c r="F19" s="225"/>
      <c r="G19" s="225"/>
      <c r="H19" s="225"/>
      <c r="I19" s="265"/>
    </row>
    <row r="20" spans="1:9" ht="15.95" customHeight="1">
      <c r="A20" s="239"/>
      <c r="B20" s="260" t="s">
        <v>126</v>
      </c>
      <c r="C20" s="235">
        <v>80</v>
      </c>
      <c r="D20" s="256">
        <v>11.16</v>
      </c>
      <c r="E20" s="224">
        <v>3.9</v>
      </c>
      <c r="F20" s="224">
        <v>9.0399999999999991</v>
      </c>
      <c r="G20" s="224">
        <v>116</v>
      </c>
      <c r="H20" s="224">
        <v>3.06</v>
      </c>
      <c r="I20" s="251" t="s">
        <v>127</v>
      </c>
    </row>
    <row r="21" spans="1:9" ht="15.95" customHeight="1">
      <c r="A21" s="239"/>
      <c r="B21" s="261"/>
      <c r="C21" s="245"/>
      <c r="D21" s="247"/>
      <c r="E21" s="225"/>
      <c r="F21" s="225"/>
      <c r="G21" s="225"/>
      <c r="H21" s="225"/>
      <c r="I21" s="266"/>
    </row>
    <row r="22" spans="1:9" ht="1.5" customHeight="1">
      <c r="A22" s="239"/>
      <c r="B22" s="183"/>
      <c r="C22" s="17"/>
      <c r="D22" s="14"/>
      <c r="E22" s="169"/>
      <c r="F22" s="169"/>
      <c r="G22" s="169"/>
      <c r="H22" s="169"/>
      <c r="I22" s="179"/>
    </row>
    <row r="23" spans="1:9" ht="15.95" customHeight="1">
      <c r="A23" s="239"/>
      <c r="B23" s="267" t="s">
        <v>44</v>
      </c>
      <c r="C23" s="268">
        <v>130</v>
      </c>
      <c r="D23" s="269">
        <v>2.64</v>
      </c>
      <c r="E23" s="258">
        <v>4.1500000000000004</v>
      </c>
      <c r="F23" s="258">
        <v>17.649999999999999</v>
      </c>
      <c r="G23" s="258">
        <v>118.58</v>
      </c>
      <c r="H23" s="258">
        <v>15.68</v>
      </c>
      <c r="I23" s="258" t="s">
        <v>45</v>
      </c>
    </row>
    <row r="24" spans="1:9" ht="8.25" customHeight="1">
      <c r="A24" s="239"/>
      <c r="B24" s="267"/>
      <c r="C24" s="268"/>
      <c r="D24" s="269"/>
      <c r="E24" s="258"/>
      <c r="F24" s="258"/>
      <c r="G24" s="258"/>
      <c r="H24" s="258"/>
      <c r="I24" s="259"/>
    </row>
    <row r="25" spans="1:9" ht="0.75" customHeight="1">
      <c r="A25" s="239"/>
      <c r="B25" s="260" t="s">
        <v>100</v>
      </c>
      <c r="C25" s="235">
        <v>30</v>
      </c>
      <c r="D25" s="256">
        <v>0.56999999999999995</v>
      </c>
      <c r="E25" s="256">
        <v>1.76</v>
      </c>
      <c r="F25" s="224">
        <v>2.39</v>
      </c>
      <c r="G25" s="224">
        <v>27.7</v>
      </c>
      <c r="H25" s="224">
        <v>0.7</v>
      </c>
      <c r="I25" s="226" t="s">
        <v>101</v>
      </c>
    </row>
    <row r="26" spans="1:9" ht="22.5" customHeight="1">
      <c r="A26" s="239"/>
      <c r="B26" s="261"/>
      <c r="C26" s="245"/>
      <c r="D26" s="247"/>
      <c r="E26" s="247"/>
      <c r="F26" s="225"/>
      <c r="G26" s="225"/>
      <c r="H26" s="225"/>
      <c r="I26" s="226"/>
    </row>
    <row r="27" spans="1:9" ht="15.95" customHeight="1">
      <c r="A27" s="239"/>
      <c r="B27" s="254" t="s">
        <v>124</v>
      </c>
      <c r="C27" s="235">
        <v>40</v>
      </c>
      <c r="D27" s="256">
        <v>0.45</v>
      </c>
      <c r="E27" s="224">
        <v>2.4700000000000002</v>
      </c>
      <c r="F27" s="224">
        <v>1.9</v>
      </c>
      <c r="G27" s="224">
        <v>31.64</v>
      </c>
      <c r="H27" s="224">
        <v>8.17</v>
      </c>
      <c r="I27" s="226" t="s">
        <v>125</v>
      </c>
    </row>
    <row r="28" spans="1:9" ht="15.75" customHeight="1">
      <c r="A28" s="239"/>
      <c r="B28" s="255"/>
      <c r="C28" s="245"/>
      <c r="D28" s="247"/>
      <c r="E28" s="225"/>
      <c r="F28" s="225"/>
      <c r="G28" s="225"/>
      <c r="H28" s="225"/>
      <c r="I28" s="231"/>
    </row>
    <row r="29" spans="1:9" ht="15.95" customHeight="1">
      <c r="A29" s="239"/>
      <c r="B29" s="254" t="s">
        <v>34</v>
      </c>
      <c r="C29" s="235">
        <v>180</v>
      </c>
      <c r="D29" s="256">
        <v>0.14000000000000001</v>
      </c>
      <c r="E29" s="224">
        <v>0.14000000000000001</v>
      </c>
      <c r="F29" s="224">
        <v>21.49</v>
      </c>
      <c r="G29" s="224">
        <v>87.84</v>
      </c>
      <c r="H29" s="224">
        <v>1.54</v>
      </c>
      <c r="I29" s="226" t="s">
        <v>22</v>
      </c>
    </row>
    <row r="30" spans="1:9" ht="15.95" customHeight="1">
      <c r="A30" s="239"/>
      <c r="B30" s="257"/>
      <c r="C30" s="245"/>
      <c r="D30" s="247"/>
      <c r="E30" s="225"/>
      <c r="F30" s="225"/>
      <c r="G30" s="225"/>
      <c r="H30" s="225"/>
      <c r="I30" s="231"/>
    </row>
    <row r="31" spans="1:9" ht="15.95" customHeight="1">
      <c r="A31" s="239"/>
      <c r="B31" s="172" t="s">
        <v>24</v>
      </c>
      <c r="C31" s="174">
        <v>50</v>
      </c>
      <c r="D31" s="182">
        <v>3.3</v>
      </c>
      <c r="E31" s="167">
        <v>0.5</v>
      </c>
      <c r="F31" s="167">
        <v>16.7</v>
      </c>
      <c r="G31" s="167">
        <v>87</v>
      </c>
      <c r="H31" s="167">
        <v>0</v>
      </c>
      <c r="I31" s="162" t="s">
        <v>20</v>
      </c>
    </row>
    <row r="32" spans="1:9" ht="15.95" customHeight="1">
      <c r="A32" s="239"/>
      <c r="B32" s="227" t="s">
        <v>19</v>
      </c>
      <c r="C32" s="235">
        <f>C18+C20+C22+C23+C25+C27+C29+C31</f>
        <v>710</v>
      </c>
      <c r="D32" s="235">
        <f>D18+D20+D22+D23+D25+D29+D27+D31</f>
        <v>19.71</v>
      </c>
      <c r="E32" s="228">
        <f>E18+E20+E22+E23+E25+E29+E27+E31</f>
        <v>16.850000000000001</v>
      </c>
      <c r="F32" s="228">
        <f>F18+F20+F22+F23+F25+F29+F27+F31</f>
        <v>79.36999999999999</v>
      </c>
      <c r="G32" s="228">
        <f>G18+G20+G22+G23+G25+G29+G27+G31</f>
        <v>550.76</v>
      </c>
      <c r="H32" s="228">
        <f>H18+H20+H23+H25+H29+H27+H31</f>
        <v>37.379999999999995</v>
      </c>
      <c r="I32" s="226"/>
    </row>
    <row r="33" spans="1:9" ht="15.95" customHeight="1" thickBot="1">
      <c r="A33" s="241"/>
      <c r="B33" s="233"/>
      <c r="C33" s="236"/>
      <c r="D33" s="236"/>
      <c r="E33" s="234"/>
      <c r="F33" s="234"/>
      <c r="G33" s="234"/>
      <c r="H33" s="234"/>
      <c r="I33" s="237"/>
    </row>
    <row r="34" spans="1:9" ht="15.95" customHeight="1">
      <c r="A34" s="238" t="s">
        <v>26</v>
      </c>
      <c r="B34" s="242" t="s">
        <v>89</v>
      </c>
      <c r="C34" s="244">
        <v>50</v>
      </c>
      <c r="D34" s="246">
        <v>3.2</v>
      </c>
      <c r="E34" s="248">
        <v>2.13</v>
      </c>
      <c r="F34" s="248">
        <v>31.51</v>
      </c>
      <c r="G34" s="248">
        <v>158.6</v>
      </c>
      <c r="H34" s="248">
        <v>0.06</v>
      </c>
      <c r="I34" s="226" t="s">
        <v>90</v>
      </c>
    </row>
    <row r="35" spans="1:9" ht="15.95" customHeight="1">
      <c r="A35" s="239"/>
      <c r="B35" s="243"/>
      <c r="C35" s="245"/>
      <c r="D35" s="247"/>
      <c r="E35" s="225"/>
      <c r="F35" s="225"/>
      <c r="G35" s="225"/>
      <c r="H35" s="225"/>
      <c r="I35" s="231"/>
    </row>
    <row r="36" spans="1:9" ht="0.75" customHeight="1">
      <c r="A36" s="239"/>
      <c r="B36" s="249"/>
      <c r="C36" s="17"/>
      <c r="D36" s="14"/>
      <c r="E36" s="169"/>
      <c r="F36" s="169"/>
      <c r="G36" s="169"/>
      <c r="H36" s="169"/>
      <c r="I36" s="251"/>
    </row>
    <row r="37" spans="1:9" ht="15.95" customHeight="1">
      <c r="A37" s="239"/>
      <c r="B37" s="250"/>
      <c r="C37" s="176"/>
      <c r="D37" s="173"/>
      <c r="E37" s="163"/>
      <c r="F37" s="163"/>
      <c r="G37" s="163"/>
      <c r="H37" s="163"/>
      <c r="I37" s="252"/>
    </row>
    <row r="38" spans="1:9" ht="15" hidden="1" customHeight="1">
      <c r="A38" s="240"/>
      <c r="B38" s="72"/>
      <c r="C38" s="181"/>
      <c r="D38" s="70"/>
      <c r="E38" s="180"/>
      <c r="F38" s="180"/>
      <c r="G38" s="180"/>
      <c r="H38" s="180"/>
      <c r="I38" s="180"/>
    </row>
    <row r="39" spans="1:9" ht="15" hidden="1" customHeight="1">
      <c r="A39" s="239"/>
      <c r="B39" s="253" t="s">
        <v>55</v>
      </c>
      <c r="C39" s="228">
        <v>180</v>
      </c>
      <c r="D39" s="224">
        <v>0.06</v>
      </c>
      <c r="E39" s="224">
        <v>0.02</v>
      </c>
      <c r="F39" s="224">
        <v>9.99</v>
      </c>
      <c r="G39" s="224">
        <v>40</v>
      </c>
      <c r="H39" s="224">
        <v>0.03</v>
      </c>
      <c r="I39" s="226" t="s">
        <v>32</v>
      </c>
    </row>
    <row r="40" spans="1:9" ht="15" customHeight="1">
      <c r="A40" s="239"/>
      <c r="B40" s="253"/>
      <c r="C40" s="229"/>
      <c r="D40" s="225"/>
      <c r="E40" s="225"/>
      <c r="F40" s="225"/>
      <c r="G40" s="225"/>
      <c r="H40" s="225"/>
      <c r="I40" s="226"/>
    </row>
    <row r="41" spans="1:9">
      <c r="A41" s="239"/>
      <c r="B41" s="227" t="s">
        <v>19</v>
      </c>
      <c r="C41" s="228">
        <f t="shared" ref="C41:H41" si="2">C34+C37+C39+C38</f>
        <v>230</v>
      </c>
      <c r="D41" s="228">
        <f t="shared" si="2"/>
        <v>3.2600000000000002</v>
      </c>
      <c r="E41" s="228">
        <f t="shared" si="2"/>
        <v>2.15</v>
      </c>
      <c r="F41" s="228">
        <f t="shared" si="2"/>
        <v>41.5</v>
      </c>
      <c r="G41" s="228">
        <f t="shared" si="2"/>
        <v>198.6</v>
      </c>
      <c r="H41" s="228">
        <f t="shared" si="2"/>
        <v>0.09</v>
      </c>
      <c r="I41" s="230"/>
    </row>
    <row r="42" spans="1:9">
      <c r="A42" s="239"/>
      <c r="B42" s="227"/>
      <c r="C42" s="229"/>
      <c r="D42" s="229"/>
      <c r="E42" s="229"/>
      <c r="F42" s="229"/>
      <c r="G42" s="229"/>
      <c r="H42" s="229"/>
      <c r="I42" s="230"/>
    </row>
    <row r="43" spans="1:9">
      <c r="A43" s="239"/>
      <c r="B43" s="227" t="s">
        <v>27</v>
      </c>
      <c r="C43" s="228">
        <f t="shared" ref="C43:H43" si="3">C12+C32+C41+C17</f>
        <v>1570</v>
      </c>
      <c r="D43" s="228">
        <f t="shared" si="3"/>
        <v>35.68</v>
      </c>
      <c r="E43" s="228">
        <f t="shared" si="3"/>
        <v>35.94</v>
      </c>
      <c r="F43" s="228">
        <f t="shared" si="3"/>
        <v>207.65</v>
      </c>
      <c r="G43" s="228">
        <f t="shared" si="3"/>
        <v>1298.25</v>
      </c>
      <c r="H43" s="228">
        <f t="shared" si="3"/>
        <v>42.64</v>
      </c>
      <c r="I43" s="231"/>
    </row>
    <row r="44" spans="1:9" ht="15.75" thickBot="1">
      <c r="A44" s="241"/>
      <c r="B44" s="233"/>
      <c r="C44" s="234"/>
      <c r="D44" s="234"/>
      <c r="E44" s="234"/>
      <c r="F44" s="234"/>
      <c r="G44" s="234"/>
      <c r="H44" s="234"/>
      <c r="I44" s="232"/>
    </row>
  </sheetData>
  <mergeCells count="134">
    <mergeCell ref="A3:A5"/>
    <mergeCell ref="B3:B5"/>
    <mergeCell ref="D3:F3"/>
    <mergeCell ref="G3:G5"/>
    <mergeCell ref="H3:H5"/>
    <mergeCell ref="I3:I5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G6:G7"/>
    <mergeCell ref="H6:H7"/>
    <mergeCell ref="I6:I7"/>
    <mergeCell ref="A7:A13"/>
    <mergeCell ref="B8:B9"/>
    <mergeCell ref="C8:C9"/>
    <mergeCell ref="D8:D9"/>
    <mergeCell ref="E8:E9"/>
    <mergeCell ref="F8:F9"/>
    <mergeCell ref="G8:G9"/>
    <mergeCell ref="H8:H9"/>
    <mergeCell ref="I8:I9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A18:A33"/>
    <mergeCell ref="B18:B19"/>
    <mergeCell ref="C18:C19"/>
    <mergeCell ref="D18:D19"/>
    <mergeCell ref="E18:E19"/>
    <mergeCell ref="F18:F19"/>
    <mergeCell ref="G18:G19"/>
    <mergeCell ref="H18:H19"/>
    <mergeCell ref="I18:I19"/>
    <mergeCell ref="B20:B21"/>
    <mergeCell ref="C20:C21"/>
    <mergeCell ref="D20:D21"/>
    <mergeCell ref="E20:E21"/>
    <mergeCell ref="F20:F21"/>
    <mergeCell ref="G20:G21"/>
    <mergeCell ref="H20:H21"/>
    <mergeCell ref="I20:I21"/>
    <mergeCell ref="B23:B24"/>
    <mergeCell ref="C23:C24"/>
    <mergeCell ref="D23:D24"/>
    <mergeCell ref="E23:E24"/>
    <mergeCell ref="F23:F24"/>
    <mergeCell ref="G23:G24"/>
    <mergeCell ref="H23:H24"/>
    <mergeCell ref="I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7:B28"/>
    <mergeCell ref="C27:C28"/>
    <mergeCell ref="D27:D28"/>
    <mergeCell ref="E27:E28"/>
    <mergeCell ref="F27:F28"/>
    <mergeCell ref="G27:G28"/>
    <mergeCell ref="H27:H28"/>
    <mergeCell ref="I27:I28"/>
    <mergeCell ref="B29:B30"/>
    <mergeCell ref="C29:C30"/>
    <mergeCell ref="D29:D30"/>
    <mergeCell ref="E29:E30"/>
    <mergeCell ref="F29:F30"/>
    <mergeCell ref="G29:G30"/>
    <mergeCell ref="H29:H30"/>
    <mergeCell ref="I29:I30"/>
    <mergeCell ref="B32:B33"/>
    <mergeCell ref="C32:C33"/>
    <mergeCell ref="D32:D33"/>
    <mergeCell ref="E32:E33"/>
    <mergeCell ref="F32:F33"/>
    <mergeCell ref="G32:G33"/>
    <mergeCell ref="H32:H33"/>
    <mergeCell ref="I32:I33"/>
    <mergeCell ref="A34:A44"/>
    <mergeCell ref="B34:B35"/>
    <mergeCell ref="C34:C35"/>
    <mergeCell ref="D34:D35"/>
    <mergeCell ref="E34:E35"/>
    <mergeCell ref="F34:F35"/>
    <mergeCell ref="G34:G35"/>
    <mergeCell ref="H34:H35"/>
    <mergeCell ref="I34:I35"/>
    <mergeCell ref="B36:B37"/>
    <mergeCell ref="I36:I37"/>
    <mergeCell ref="B39:B40"/>
    <mergeCell ref="C39:C40"/>
    <mergeCell ref="D39:D40"/>
    <mergeCell ref="E39:E40"/>
    <mergeCell ref="F39:F40"/>
    <mergeCell ref="G39:G40"/>
    <mergeCell ref="H39:H40"/>
    <mergeCell ref="I39:I40"/>
    <mergeCell ref="B41:B42"/>
    <mergeCell ref="C41:C42"/>
    <mergeCell ref="D41:D42"/>
    <mergeCell ref="E41:E42"/>
    <mergeCell ref="F41:F42"/>
    <mergeCell ref="G41:G42"/>
    <mergeCell ref="H41:H42"/>
    <mergeCell ref="I41:I44"/>
    <mergeCell ref="B43:B44"/>
    <mergeCell ref="C43:C44"/>
    <mergeCell ref="D43:D44"/>
    <mergeCell ref="E43:E44"/>
    <mergeCell ref="F43:F44"/>
    <mergeCell ref="G43:G44"/>
    <mergeCell ref="H43:H44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S44"/>
  <sheetViews>
    <sheetView view="pageBreakPreview" zoomScale="70" zoomScaleNormal="100" zoomScaleSheetLayoutView="70" workbookViewId="0">
      <selection activeCell="V39" sqref="V39"/>
    </sheetView>
  </sheetViews>
  <sheetFormatPr defaultRowHeight="15"/>
  <cols>
    <col min="2" max="2" width="22.7109375" customWidth="1"/>
    <col min="9" max="9" width="18.7109375" customWidth="1"/>
    <col min="10" max="13" width="9.140625" hidden="1" customWidth="1"/>
    <col min="14" max="14" width="7.28515625" hidden="1" customWidth="1"/>
    <col min="15" max="19" width="9.140625" hidden="1" customWidth="1"/>
  </cols>
  <sheetData>
    <row r="2" spans="1:9" ht="15.75" thickBot="1"/>
    <row r="3" spans="1:9">
      <c r="A3" s="277" t="s">
        <v>0</v>
      </c>
      <c r="B3" s="280" t="s">
        <v>1</v>
      </c>
      <c r="C3" s="137" t="s">
        <v>2</v>
      </c>
      <c r="D3" s="280" t="s">
        <v>3</v>
      </c>
      <c r="E3" s="280"/>
      <c r="F3" s="280"/>
      <c r="G3" s="281" t="s">
        <v>10</v>
      </c>
      <c r="H3" s="281" t="s">
        <v>4</v>
      </c>
      <c r="I3" s="284" t="s">
        <v>5</v>
      </c>
    </row>
    <row r="4" spans="1:9" ht="15" customHeight="1">
      <c r="A4" s="278"/>
      <c r="B4" s="258"/>
      <c r="C4" s="235" t="s">
        <v>6</v>
      </c>
      <c r="D4" s="258" t="s">
        <v>7</v>
      </c>
      <c r="E4" s="258" t="s">
        <v>8</v>
      </c>
      <c r="F4" s="258" t="s">
        <v>9</v>
      </c>
      <c r="G4" s="282"/>
      <c r="H4" s="282"/>
      <c r="I4" s="285"/>
    </row>
    <row r="5" spans="1:9" ht="15.75" thickBot="1">
      <c r="A5" s="298"/>
      <c r="B5" s="299"/>
      <c r="C5" s="236"/>
      <c r="D5" s="299"/>
      <c r="E5" s="299"/>
      <c r="F5" s="299"/>
      <c r="G5" s="300"/>
      <c r="H5" s="300"/>
      <c r="I5" s="301"/>
    </row>
    <row r="6" spans="1:9" ht="13.9" customHeight="1">
      <c r="A6" s="8" t="s">
        <v>120</v>
      </c>
      <c r="B6" s="302" t="s">
        <v>80</v>
      </c>
      <c r="C6" s="244">
        <v>210</v>
      </c>
      <c r="D6" s="248">
        <v>6.21</v>
      </c>
      <c r="E6" s="248">
        <v>5.28</v>
      </c>
      <c r="F6" s="248">
        <v>32.79</v>
      </c>
      <c r="G6" s="248">
        <v>203</v>
      </c>
      <c r="H6" s="248">
        <v>0</v>
      </c>
      <c r="I6" s="274" t="s">
        <v>81</v>
      </c>
    </row>
    <row r="7" spans="1:9" ht="15" hidden="1" customHeight="1">
      <c r="A7" s="275" t="s">
        <v>12</v>
      </c>
      <c r="B7" s="303"/>
      <c r="C7" s="245"/>
      <c r="D7" s="225"/>
      <c r="E7" s="225"/>
      <c r="F7" s="225"/>
      <c r="G7" s="225"/>
      <c r="H7" s="225"/>
      <c r="I7" s="266"/>
    </row>
    <row r="8" spans="1:9" ht="28.15" customHeight="1">
      <c r="A8" s="239"/>
      <c r="B8" s="291" t="s">
        <v>25</v>
      </c>
      <c r="C8" s="228">
        <v>40</v>
      </c>
      <c r="D8" s="224">
        <v>3.16</v>
      </c>
      <c r="E8" s="224">
        <v>0.4</v>
      </c>
      <c r="F8" s="224">
        <v>19.32</v>
      </c>
      <c r="G8" s="224">
        <v>94.4</v>
      </c>
      <c r="H8" s="224">
        <v>0</v>
      </c>
      <c r="I8" s="226" t="s">
        <v>20</v>
      </c>
    </row>
    <row r="9" spans="1:9" ht="10.15" customHeight="1">
      <c r="A9" s="239"/>
      <c r="B9" s="291"/>
      <c r="C9" s="229"/>
      <c r="D9" s="225"/>
      <c r="E9" s="225"/>
      <c r="F9" s="225"/>
      <c r="G9" s="225"/>
      <c r="H9" s="225"/>
      <c r="I9" s="226"/>
    </row>
    <row r="10" spans="1:9" ht="19.149999999999999" customHeight="1">
      <c r="A10" s="239"/>
      <c r="B10" s="292" t="s">
        <v>128</v>
      </c>
      <c r="C10" s="228">
        <v>180</v>
      </c>
      <c r="D10" s="224">
        <v>0.12</v>
      </c>
      <c r="E10" s="224">
        <v>0.12</v>
      </c>
      <c r="F10" s="224">
        <v>10.199999999999999</v>
      </c>
      <c r="G10" s="224">
        <v>41</v>
      </c>
      <c r="H10" s="224">
        <v>2.83</v>
      </c>
      <c r="I10" s="251" t="s">
        <v>14</v>
      </c>
    </row>
    <row r="11" spans="1:9" ht="15" hidden="1" customHeight="1">
      <c r="A11" s="239"/>
      <c r="B11" s="292"/>
      <c r="C11" s="229"/>
      <c r="D11" s="225"/>
      <c r="E11" s="225"/>
      <c r="F11" s="225"/>
      <c r="G11" s="225"/>
      <c r="H11" s="225"/>
      <c r="I11" s="266"/>
    </row>
    <row r="12" spans="1:9" ht="28.9" customHeight="1" thickBot="1">
      <c r="A12" s="239"/>
      <c r="B12" s="227" t="s">
        <v>19</v>
      </c>
      <c r="C12" s="235">
        <f t="shared" ref="C12:H12" si="0">C6+C8+C10</f>
        <v>430</v>
      </c>
      <c r="D12" s="228">
        <f t="shared" si="0"/>
        <v>9.49</v>
      </c>
      <c r="E12" s="228">
        <f t="shared" si="0"/>
        <v>5.8000000000000007</v>
      </c>
      <c r="F12" s="228">
        <f t="shared" si="0"/>
        <v>62.31</v>
      </c>
      <c r="G12" s="228">
        <f t="shared" si="0"/>
        <v>338.4</v>
      </c>
      <c r="H12" s="228">
        <f t="shared" si="0"/>
        <v>2.83</v>
      </c>
      <c r="I12" s="271"/>
    </row>
    <row r="13" spans="1:9" ht="0.6" customHeight="1" thickBot="1">
      <c r="A13" s="241"/>
      <c r="B13" s="270"/>
      <c r="C13" s="236"/>
      <c r="D13" s="234"/>
      <c r="E13" s="234"/>
      <c r="F13" s="234"/>
      <c r="G13" s="234"/>
      <c r="H13" s="234"/>
      <c r="I13" s="272"/>
    </row>
    <row r="14" spans="1:9" ht="25.15" customHeight="1">
      <c r="A14" s="190" t="s">
        <v>16</v>
      </c>
      <c r="B14" s="191" t="s">
        <v>71</v>
      </c>
      <c r="C14" s="15">
        <v>100</v>
      </c>
      <c r="D14" s="15">
        <v>0.4</v>
      </c>
      <c r="E14" s="15">
        <v>0.4</v>
      </c>
      <c r="F14" s="15">
        <v>9.8000000000000007</v>
      </c>
      <c r="G14" s="15">
        <v>44</v>
      </c>
      <c r="H14" s="15">
        <v>10</v>
      </c>
      <c r="I14" s="209" t="s">
        <v>69</v>
      </c>
    </row>
    <row r="15" spans="1:9" ht="29.45" customHeight="1" thickBot="1">
      <c r="A15" s="158"/>
      <c r="B15" s="192"/>
      <c r="C15" s="193"/>
      <c r="D15" s="193"/>
      <c r="E15" s="193"/>
      <c r="F15" s="193"/>
      <c r="G15" s="193"/>
      <c r="H15" s="193"/>
      <c r="I15" s="194"/>
    </row>
    <row r="16" spans="1:9" ht="30" hidden="1" customHeight="1">
      <c r="A16" s="145"/>
      <c r="B16" s="121" t="s">
        <v>19</v>
      </c>
      <c r="C16" s="157">
        <f t="shared" ref="C16:H16" si="1">C14+C15</f>
        <v>100</v>
      </c>
      <c r="D16" s="156">
        <f t="shared" si="1"/>
        <v>0.4</v>
      </c>
      <c r="E16" s="156">
        <f t="shared" si="1"/>
        <v>0.4</v>
      </c>
      <c r="F16" s="156">
        <f t="shared" si="1"/>
        <v>9.8000000000000007</v>
      </c>
      <c r="G16" s="156">
        <f t="shared" si="1"/>
        <v>44</v>
      </c>
      <c r="H16" s="156">
        <f t="shared" si="1"/>
        <v>10</v>
      </c>
      <c r="I16" s="159"/>
    </row>
    <row r="17" spans="1:9" ht="30" customHeight="1">
      <c r="A17" s="238" t="s">
        <v>21</v>
      </c>
      <c r="B17" s="250" t="s">
        <v>87</v>
      </c>
      <c r="C17" s="263">
        <v>200</v>
      </c>
      <c r="D17" s="264">
        <v>1.45</v>
      </c>
      <c r="E17" s="264">
        <v>3.93</v>
      </c>
      <c r="F17" s="264">
        <v>10.199999999999999</v>
      </c>
      <c r="G17" s="264">
        <v>82</v>
      </c>
      <c r="H17" s="264">
        <v>8.23</v>
      </c>
      <c r="I17" s="252" t="s">
        <v>88</v>
      </c>
    </row>
    <row r="18" spans="1:9" ht="24.6" customHeight="1">
      <c r="A18" s="239"/>
      <c r="B18" s="243"/>
      <c r="C18" s="245"/>
      <c r="D18" s="225"/>
      <c r="E18" s="225"/>
      <c r="F18" s="225"/>
      <c r="G18" s="225"/>
      <c r="H18" s="225"/>
      <c r="I18" s="265"/>
    </row>
    <row r="19" spans="1:9" ht="15" hidden="1" customHeight="1">
      <c r="A19" s="239"/>
      <c r="B19" s="295" t="s">
        <v>105</v>
      </c>
      <c r="C19" s="235">
        <v>160</v>
      </c>
      <c r="D19" s="224">
        <v>20.63</v>
      </c>
      <c r="E19" s="224">
        <v>16.3</v>
      </c>
      <c r="F19" s="224">
        <v>5.24</v>
      </c>
      <c r="G19" s="224">
        <v>250</v>
      </c>
      <c r="H19" s="224">
        <v>1.1100000000000001</v>
      </c>
      <c r="I19" s="251" t="s">
        <v>106</v>
      </c>
    </row>
    <row r="20" spans="1:9" ht="29.45" customHeight="1">
      <c r="A20" s="239"/>
      <c r="B20" s="296"/>
      <c r="C20" s="245"/>
      <c r="D20" s="225"/>
      <c r="E20" s="225"/>
      <c r="F20" s="225"/>
      <c r="G20" s="225"/>
      <c r="H20" s="225"/>
      <c r="I20" s="266"/>
    </row>
    <row r="21" spans="1:9" ht="0.6" customHeight="1">
      <c r="A21" s="239"/>
      <c r="B21" s="253" t="s">
        <v>100</v>
      </c>
      <c r="C21" s="235">
        <v>30</v>
      </c>
      <c r="D21" s="256">
        <v>0.56999999999999995</v>
      </c>
      <c r="E21" s="256">
        <v>1.76</v>
      </c>
      <c r="F21" s="224">
        <v>2.39</v>
      </c>
      <c r="G21" s="224">
        <v>27.7</v>
      </c>
      <c r="H21" s="224">
        <v>0.7</v>
      </c>
      <c r="I21" s="226" t="s">
        <v>101</v>
      </c>
    </row>
    <row r="22" spans="1:9" ht="0.6" customHeight="1">
      <c r="A22" s="239"/>
      <c r="B22" s="253"/>
      <c r="C22" s="245"/>
      <c r="D22" s="247"/>
      <c r="E22" s="247"/>
      <c r="F22" s="225"/>
      <c r="G22" s="225"/>
      <c r="H22" s="225"/>
      <c r="I22" s="226"/>
    </row>
    <row r="23" spans="1:9" ht="0.6" customHeight="1">
      <c r="A23" s="239"/>
      <c r="B23" s="254" t="s">
        <v>107</v>
      </c>
      <c r="C23" s="235">
        <v>150</v>
      </c>
      <c r="D23" s="224">
        <v>6.3</v>
      </c>
      <c r="E23" s="224">
        <v>4.5</v>
      </c>
      <c r="F23" s="224">
        <v>38.799999999999997</v>
      </c>
      <c r="G23" s="224">
        <v>221</v>
      </c>
      <c r="H23" s="224">
        <v>0</v>
      </c>
      <c r="I23" s="251" t="s">
        <v>108</v>
      </c>
    </row>
    <row r="24" spans="1:9" ht="27.6" customHeight="1">
      <c r="A24" s="239"/>
      <c r="B24" s="257"/>
      <c r="C24" s="245"/>
      <c r="D24" s="225"/>
      <c r="E24" s="225"/>
      <c r="F24" s="225"/>
      <c r="G24" s="225"/>
      <c r="H24" s="225"/>
      <c r="I24" s="266"/>
    </row>
    <row r="25" spans="1:9" ht="15" hidden="1" customHeight="1">
      <c r="A25" s="239"/>
      <c r="B25" s="276" t="s">
        <v>129</v>
      </c>
      <c r="C25" s="235">
        <v>40</v>
      </c>
      <c r="D25" s="256">
        <v>0.56000000000000005</v>
      </c>
      <c r="E25" s="224">
        <v>2.02</v>
      </c>
      <c r="F25" s="224">
        <v>3.6</v>
      </c>
      <c r="G25" s="224">
        <v>34.96</v>
      </c>
      <c r="H25" s="224">
        <v>12.9</v>
      </c>
      <c r="I25" s="226" t="s">
        <v>77</v>
      </c>
    </row>
    <row r="26" spans="1:9" ht="28.9" customHeight="1">
      <c r="A26" s="239"/>
      <c r="B26" s="297"/>
      <c r="C26" s="245"/>
      <c r="D26" s="247"/>
      <c r="E26" s="225"/>
      <c r="F26" s="225"/>
      <c r="G26" s="225"/>
      <c r="H26" s="225"/>
      <c r="I26" s="231"/>
    </row>
    <row r="27" spans="1:9" ht="14.45" hidden="1" customHeight="1">
      <c r="A27" s="239"/>
      <c r="B27" s="276" t="s">
        <v>34</v>
      </c>
      <c r="C27" s="235">
        <v>180</v>
      </c>
      <c r="D27" s="224">
        <v>0.16</v>
      </c>
      <c r="E27" s="224">
        <v>0.16</v>
      </c>
      <c r="F27" s="224">
        <v>23.9</v>
      </c>
      <c r="G27" s="224">
        <v>97.6</v>
      </c>
      <c r="H27" s="224">
        <v>1.72</v>
      </c>
      <c r="I27" s="226" t="s">
        <v>22</v>
      </c>
    </row>
    <row r="28" spans="1:9" ht="34.9" customHeight="1" thickBot="1">
      <c r="A28" s="239"/>
      <c r="B28" s="297"/>
      <c r="C28" s="245"/>
      <c r="D28" s="225"/>
      <c r="E28" s="225"/>
      <c r="F28" s="225"/>
      <c r="G28" s="225"/>
      <c r="H28" s="225"/>
      <c r="I28" s="231"/>
    </row>
    <row r="29" spans="1:9" s="83" customFormat="1" ht="16.899999999999999" customHeight="1" thickBot="1">
      <c r="A29" s="239"/>
      <c r="B29" s="129" t="s">
        <v>24</v>
      </c>
      <c r="C29" s="140">
        <v>30</v>
      </c>
      <c r="D29" s="136">
        <v>1.98</v>
      </c>
      <c r="E29" s="136">
        <v>0.3</v>
      </c>
      <c r="F29" s="136">
        <v>10.02</v>
      </c>
      <c r="G29" s="136">
        <v>52.2</v>
      </c>
      <c r="H29" s="136">
        <v>0</v>
      </c>
      <c r="I29" s="124" t="s">
        <v>20</v>
      </c>
    </row>
    <row r="30" spans="1:9" ht="26.45" customHeight="1">
      <c r="A30" s="239"/>
      <c r="B30" s="276" t="s">
        <v>25</v>
      </c>
      <c r="C30" s="235">
        <v>20</v>
      </c>
      <c r="D30" s="224">
        <v>1.58</v>
      </c>
      <c r="E30" s="224">
        <v>0.2</v>
      </c>
      <c r="F30" s="224">
        <v>9.66</v>
      </c>
      <c r="G30" s="224">
        <v>47.2</v>
      </c>
      <c r="H30" s="224">
        <v>0</v>
      </c>
      <c r="I30" s="289" t="s">
        <v>20</v>
      </c>
    </row>
    <row r="31" spans="1:9" ht="15" hidden="1" customHeight="1">
      <c r="A31" s="239"/>
      <c r="B31" s="276"/>
      <c r="C31" s="245"/>
      <c r="D31" s="225"/>
      <c r="E31" s="225"/>
      <c r="F31" s="225"/>
      <c r="G31" s="225"/>
      <c r="H31" s="225"/>
      <c r="I31" s="290"/>
    </row>
    <row r="32" spans="1:9" ht="36.6" customHeight="1" thickBot="1">
      <c r="A32" s="239"/>
      <c r="B32" s="227" t="s">
        <v>19</v>
      </c>
      <c r="C32" s="235">
        <f>C17+C19+C21+C23+C25+C27+C30+C29</f>
        <v>810</v>
      </c>
      <c r="D32" s="228">
        <f>D17+D19+D21+D23+D25+D27+D30+D29</f>
        <v>33.229999999999997</v>
      </c>
      <c r="E32" s="228">
        <f>E17+E19+E21+E23+E25+E27+E30+E29</f>
        <v>29.17</v>
      </c>
      <c r="F32" s="228">
        <f>F17+F19+F21+F23+F25+F27+F30+F29</f>
        <v>103.80999999999999</v>
      </c>
      <c r="G32" s="228">
        <f>G17+G19+G21+G23+G25+G27+G30+G29</f>
        <v>812.6600000000002</v>
      </c>
      <c r="H32" s="228">
        <f>H17+H19+H21+H23+H25+H27+H30</f>
        <v>24.659999999999997</v>
      </c>
      <c r="I32" s="226"/>
    </row>
    <row r="33" spans="1:9" ht="1.1499999999999999" hidden="1" customHeight="1">
      <c r="A33" s="241"/>
      <c r="B33" s="233"/>
      <c r="C33" s="236"/>
      <c r="D33" s="234"/>
      <c r="E33" s="234"/>
      <c r="F33" s="234"/>
      <c r="G33" s="234"/>
      <c r="H33" s="234"/>
      <c r="I33" s="237"/>
    </row>
    <row r="34" spans="1:9" ht="32.450000000000003" customHeight="1">
      <c r="A34" s="238" t="s">
        <v>26</v>
      </c>
      <c r="B34" s="293" t="s">
        <v>109</v>
      </c>
      <c r="C34" s="244">
        <v>80</v>
      </c>
      <c r="D34" s="248">
        <v>10.47</v>
      </c>
      <c r="E34" s="248">
        <v>4.8</v>
      </c>
      <c r="F34" s="248">
        <v>39.67</v>
      </c>
      <c r="G34" s="248">
        <v>244.8</v>
      </c>
      <c r="H34" s="248">
        <v>0.14699999999999999</v>
      </c>
      <c r="I34" s="288" t="s">
        <v>110</v>
      </c>
    </row>
    <row r="35" spans="1:9" ht="16.149999999999999" hidden="1" customHeight="1">
      <c r="A35" s="239"/>
      <c r="B35" s="294"/>
      <c r="C35" s="245"/>
      <c r="D35" s="225"/>
      <c r="E35" s="225"/>
      <c r="F35" s="225"/>
      <c r="G35" s="225"/>
      <c r="H35" s="225"/>
      <c r="I35" s="231"/>
    </row>
    <row r="36" spans="1:9" ht="27.6" customHeight="1" thickBot="1">
      <c r="A36" s="239"/>
      <c r="B36" s="287" t="s">
        <v>55</v>
      </c>
      <c r="C36" s="235">
        <v>180</v>
      </c>
      <c r="D36" s="224">
        <v>0.06</v>
      </c>
      <c r="E36" s="224">
        <v>0.02</v>
      </c>
      <c r="F36" s="224">
        <v>9.99</v>
      </c>
      <c r="G36" s="224">
        <v>40</v>
      </c>
      <c r="H36" s="224">
        <v>0.03</v>
      </c>
      <c r="I36" s="226" t="s">
        <v>32</v>
      </c>
    </row>
    <row r="37" spans="1:9" ht="15" hidden="1" customHeight="1">
      <c r="A37" s="239"/>
      <c r="B37" s="287"/>
      <c r="C37" s="263"/>
      <c r="D37" s="264"/>
      <c r="E37" s="264"/>
      <c r="F37" s="264"/>
      <c r="G37" s="264"/>
      <c r="H37" s="264"/>
      <c r="I37" s="251"/>
    </row>
    <row r="38" spans="1:9" ht="0.6" customHeight="1" thickBot="1">
      <c r="A38" s="239"/>
      <c r="B38" s="31" t="s">
        <v>74</v>
      </c>
      <c r="C38" s="107">
        <v>100</v>
      </c>
      <c r="D38" s="107">
        <v>1.5</v>
      </c>
      <c r="E38" s="107">
        <v>0.5</v>
      </c>
      <c r="F38" s="107">
        <v>21</v>
      </c>
      <c r="G38" s="107">
        <v>95</v>
      </c>
      <c r="H38" s="107">
        <v>10</v>
      </c>
      <c r="I38" s="108" t="s">
        <v>69</v>
      </c>
    </row>
    <row r="39" spans="1:9" ht="31.15" customHeight="1">
      <c r="A39" s="239"/>
      <c r="B39" s="31"/>
      <c r="C39" s="15"/>
      <c r="D39" s="15"/>
      <c r="E39" s="15"/>
      <c r="F39" s="15"/>
      <c r="G39" s="15"/>
      <c r="H39" s="15"/>
      <c r="I39" s="152"/>
    </row>
    <row r="40" spans="1:9" ht="28.15" customHeight="1">
      <c r="A40" s="239"/>
      <c r="B40" s="227" t="s">
        <v>19</v>
      </c>
      <c r="C40" s="235">
        <f t="shared" ref="C40:H40" si="2">C34+C36+C38</f>
        <v>360</v>
      </c>
      <c r="D40" s="228">
        <f t="shared" si="2"/>
        <v>12.030000000000001</v>
      </c>
      <c r="E40" s="228">
        <f t="shared" si="2"/>
        <v>5.3199999999999994</v>
      </c>
      <c r="F40" s="228">
        <f t="shared" si="2"/>
        <v>70.66</v>
      </c>
      <c r="G40" s="228">
        <f t="shared" si="2"/>
        <v>379.8</v>
      </c>
      <c r="H40" s="228">
        <f t="shared" si="2"/>
        <v>10.177</v>
      </c>
      <c r="I40" s="230"/>
    </row>
    <row r="41" spans="1:9" ht="14.45" hidden="1" customHeight="1">
      <c r="A41" s="239"/>
      <c r="B41" s="227"/>
      <c r="C41" s="245"/>
      <c r="D41" s="229"/>
      <c r="E41" s="229"/>
      <c r="F41" s="229"/>
      <c r="G41" s="229"/>
      <c r="H41" s="229"/>
      <c r="I41" s="230"/>
    </row>
    <row r="42" spans="1:9" ht="30" customHeight="1">
      <c r="A42" s="239"/>
      <c r="B42" s="227" t="s">
        <v>27</v>
      </c>
      <c r="C42" s="228">
        <f t="shared" ref="C42:H42" si="3">C12+C32+C40+C16</f>
        <v>1700</v>
      </c>
      <c r="D42" s="228">
        <f t="shared" si="3"/>
        <v>55.15</v>
      </c>
      <c r="E42" s="228">
        <f t="shared" si="3"/>
        <v>40.69</v>
      </c>
      <c r="F42" s="228">
        <f t="shared" si="3"/>
        <v>246.58</v>
      </c>
      <c r="G42" s="228">
        <f t="shared" si="3"/>
        <v>1574.8600000000001</v>
      </c>
      <c r="H42" s="228">
        <f t="shared" si="3"/>
        <v>47.666999999999994</v>
      </c>
      <c r="I42" s="231"/>
    </row>
    <row r="43" spans="1:9" ht="0.6" customHeight="1" thickBot="1">
      <c r="A43" s="241"/>
      <c r="B43" s="233"/>
      <c r="C43" s="234"/>
      <c r="D43" s="234"/>
      <c r="E43" s="234"/>
      <c r="F43" s="234"/>
      <c r="G43" s="234"/>
      <c r="H43" s="234"/>
      <c r="I43" s="232"/>
    </row>
    <row r="44" spans="1:9" ht="31.9" customHeight="1"/>
  </sheetData>
  <mergeCells count="140">
    <mergeCell ref="A3:A5"/>
    <mergeCell ref="B3:B5"/>
    <mergeCell ref="D3:F3"/>
    <mergeCell ref="G3:G5"/>
    <mergeCell ref="H3:H5"/>
    <mergeCell ref="I3:I5"/>
    <mergeCell ref="H27:H28"/>
    <mergeCell ref="C27:C28"/>
    <mergeCell ref="D27:D28"/>
    <mergeCell ref="E27:E28"/>
    <mergeCell ref="F27:F28"/>
    <mergeCell ref="G27:G28"/>
    <mergeCell ref="C4:C5"/>
    <mergeCell ref="D4:D5"/>
    <mergeCell ref="E4:E5"/>
    <mergeCell ref="F4:F5"/>
    <mergeCell ref="B6:B7"/>
    <mergeCell ref="C6:C7"/>
    <mergeCell ref="D6:D7"/>
    <mergeCell ref="E6:E7"/>
    <mergeCell ref="F6:F7"/>
    <mergeCell ref="H6:H7"/>
    <mergeCell ref="I6:I7"/>
    <mergeCell ref="A7:A13"/>
    <mergeCell ref="F10:F11"/>
    <mergeCell ref="A34:A43"/>
    <mergeCell ref="B34:B35"/>
    <mergeCell ref="C34:C35"/>
    <mergeCell ref="D34:D35"/>
    <mergeCell ref="B19:B20"/>
    <mergeCell ref="I19:I20"/>
    <mergeCell ref="B27:B28"/>
    <mergeCell ref="I27:I28"/>
    <mergeCell ref="B25:B26"/>
    <mergeCell ref="I25:I26"/>
    <mergeCell ref="A17:A33"/>
    <mergeCell ref="B17:B18"/>
    <mergeCell ref="C17:C18"/>
    <mergeCell ref="D17:D18"/>
    <mergeCell ref="E17:E18"/>
    <mergeCell ref="B21:B22"/>
    <mergeCell ref="C21:C22"/>
    <mergeCell ref="D21:D22"/>
    <mergeCell ref="E21:E22"/>
    <mergeCell ref="C25:C26"/>
    <mergeCell ref="D25:D26"/>
    <mergeCell ref="E25:E26"/>
    <mergeCell ref="F17:F18"/>
    <mergeCell ref="G6:G7"/>
    <mergeCell ref="G10:G11"/>
    <mergeCell ref="H10:H11"/>
    <mergeCell ref="I10:I11"/>
    <mergeCell ref="B12:B13"/>
    <mergeCell ref="C12:C13"/>
    <mergeCell ref="D12:D13"/>
    <mergeCell ref="E12:E13"/>
    <mergeCell ref="F12:F13"/>
    <mergeCell ref="G12:G13"/>
    <mergeCell ref="H12:H13"/>
    <mergeCell ref="I12:I13"/>
    <mergeCell ref="B8:B9"/>
    <mergeCell ref="C8:C9"/>
    <mergeCell ref="D8:D9"/>
    <mergeCell ref="E8:E9"/>
    <mergeCell ref="F8:F9"/>
    <mergeCell ref="G8:G9"/>
    <mergeCell ref="H8:H9"/>
    <mergeCell ref="I8:I9"/>
    <mergeCell ref="B10:B11"/>
    <mergeCell ref="C10:C11"/>
    <mergeCell ref="D10:D11"/>
    <mergeCell ref="E10:E11"/>
    <mergeCell ref="H17:H18"/>
    <mergeCell ref="I17:I18"/>
    <mergeCell ref="C19:C20"/>
    <mergeCell ref="D19:D20"/>
    <mergeCell ref="E19:E20"/>
    <mergeCell ref="F19:F20"/>
    <mergeCell ref="G19:G20"/>
    <mergeCell ref="H19:H20"/>
    <mergeCell ref="F21:F22"/>
    <mergeCell ref="G21:G22"/>
    <mergeCell ref="H21:H22"/>
    <mergeCell ref="I21:I22"/>
    <mergeCell ref="G17:G18"/>
    <mergeCell ref="B23:B24"/>
    <mergeCell ref="C23:C24"/>
    <mergeCell ref="D23:D24"/>
    <mergeCell ref="E23:E24"/>
    <mergeCell ref="F23:F24"/>
    <mergeCell ref="G23:G24"/>
    <mergeCell ref="H23:H24"/>
    <mergeCell ref="I23:I24"/>
    <mergeCell ref="F25:F26"/>
    <mergeCell ref="G25:G26"/>
    <mergeCell ref="H25:H26"/>
    <mergeCell ref="I34:I35"/>
    <mergeCell ref="I30:I31"/>
    <mergeCell ref="B32:B33"/>
    <mergeCell ref="C32:C33"/>
    <mergeCell ref="D32:D33"/>
    <mergeCell ref="E32:E33"/>
    <mergeCell ref="F32:F33"/>
    <mergeCell ref="G32:G33"/>
    <mergeCell ref="H32:H33"/>
    <mergeCell ref="I32:I33"/>
    <mergeCell ref="B30:B31"/>
    <mergeCell ref="C30:C31"/>
    <mergeCell ref="D30:D31"/>
    <mergeCell ref="E30:E31"/>
    <mergeCell ref="F30:F31"/>
    <mergeCell ref="G30:G31"/>
    <mergeCell ref="H30:H31"/>
    <mergeCell ref="E34:E35"/>
    <mergeCell ref="F34:F35"/>
    <mergeCell ref="G34:G35"/>
    <mergeCell ref="H34:H35"/>
    <mergeCell ref="G42:G43"/>
    <mergeCell ref="H42:H43"/>
    <mergeCell ref="G36:G37"/>
    <mergeCell ref="H36:H37"/>
    <mergeCell ref="I36:I37"/>
    <mergeCell ref="B40:B41"/>
    <mergeCell ref="C40:C41"/>
    <mergeCell ref="D40:D41"/>
    <mergeCell ref="E40:E41"/>
    <mergeCell ref="F40:F41"/>
    <mergeCell ref="G40:G41"/>
    <mergeCell ref="H40:H41"/>
    <mergeCell ref="I40:I43"/>
    <mergeCell ref="B42:B43"/>
    <mergeCell ref="C42:C43"/>
    <mergeCell ref="D42:D43"/>
    <mergeCell ref="E42:E43"/>
    <mergeCell ref="F42:F43"/>
    <mergeCell ref="B36:B37"/>
    <mergeCell ref="C36:C37"/>
    <mergeCell ref="D36:D37"/>
    <mergeCell ref="E36:E37"/>
    <mergeCell ref="F36:F37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I45"/>
  <sheetViews>
    <sheetView view="pageBreakPreview" zoomScale="70" zoomScaleNormal="100" zoomScaleSheetLayoutView="70" workbookViewId="0">
      <selection activeCell="N39" sqref="N39"/>
    </sheetView>
  </sheetViews>
  <sheetFormatPr defaultRowHeight="15"/>
  <cols>
    <col min="1" max="1" width="9.85546875" customWidth="1"/>
    <col min="2" max="2" width="23" customWidth="1"/>
    <col min="3" max="3" width="12.85546875" bestFit="1" customWidth="1"/>
    <col min="6" max="6" width="11.42578125" customWidth="1"/>
    <col min="7" max="7" width="15.42578125" customWidth="1"/>
    <col min="9" max="9" width="10.140625" customWidth="1"/>
  </cols>
  <sheetData>
    <row r="3" spans="1:9" ht="15.75" thickBot="1"/>
    <row r="4" spans="1:9" ht="15" customHeight="1">
      <c r="A4" s="277" t="s">
        <v>0</v>
      </c>
      <c r="B4" s="280" t="s">
        <v>1</v>
      </c>
      <c r="C4" s="18" t="s">
        <v>2</v>
      </c>
      <c r="D4" s="280" t="s">
        <v>3</v>
      </c>
      <c r="E4" s="280"/>
      <c r="F4" s="280"/>
      <c r="G4" s="281" t="s">
        <v>10</v>
      </c>
      <c r="H4" s="281" t="s">
        <v>4</v>
      </c>
      <c r="I4" s="284" t="s">
        <v>5</v>
      </c>
    </row>
    <row r="5" spans="1:9">
      <c r="A5" s="278"/>
      <c r="B5" s="258"/>
      <c r="C5" s="224" t="s">
        <v>6</v>
      </c>
      <c r="D5" s="258" t="s">
        <v>7</v>
      </c>
      <c r="E5" s="258" t="s">
        <v>8</v>
      </c>
      <c r="F5" s="258" t="s">
        <v>9</v>
      </c>
      <c r="G5" s="282"/>
      <c r="H5" s="282"/>
      <c r="I5" s="285"/>
    </row>
    <row r="6" spans="1:9" ht="15.75" thickBot="1">
      <c r="A6" s="279"/>
      <c r="B6" s="224"/>
      <c r="C6" s="310"/>
      <c r="D6" s="224"/>
      <c r="E6" s="224"/>
      <c r="F6" s="224"/>
      <c r="G6" s="283"/>
      <c r="H6" s="283"/>
      <c r="I6" s="286"/>
    </row>
    <row r="7" spans="1:9" ht="15" customHeight="1">
      <c r="A7" s="8" t="s">
        <v>60</v>
      </c>
      <c r="B7" s="302" t="s">
        <v>82</v>
      </c>
      <c r="C7" s="244">
        <v>200</v>
      </c>
      <c r="D7" s="248">
        <v>5.75</v>
      </c>
      <c r="E7" s="248">
        <v>5.21</v>
      </c>
      <c r="F7" s="248">
        <v>18.84</v>
      </c>
      <c r="G7" s="248">
        <v>145.19999999999999</v>
      </c>
      <c r="H7" s="248">
        <v>0.91</v>
      </c>
      <c r="I7" s="252" t="s">
        <v>31</v>
      </c>
    </row>
    <row r="8" spans="1:9">
      <c r="A8" s="275" t="s">
        <v>12</v>
      </c>
      <c r="B8" s="303"/>
      <c r="C8" s="245"/>
      <c r="D8" s="225"/>
      <c r="E8" s="225"/>
      <c r="F8" s="225"/>
      <c r="G8" s="225"/>
      <c r="H8" s="225"/>
      <c r="I8" s="266"/>
    </row>
    <row r="9" spans="1:9" ht="15" customHeight="1">
      <c r="A9" s="239"/>
      <c r="B9" s="309" t="s">
        <v>55</v>
      </c>
      <c r="C9" s="228">
        <v>180</v>
      </c>
      <c r="D9" s="224">
        <v>0.06</v>
      </c>
      <c r="E9" s="224">
        <v>0.02</v>
      </c>
      <c r="F9" s="224">
        <v>9.99</v>
      </c>
      <c r="G9" s="224">
        <v>40</v>
      </c>
      <c r="H9" s="224">
        <v>0.03</v>
      </c>
      <c r="I9" s="226" t="s">
        <v>32</v>
      </c>
    </row>
    <row r="10" spans="1:9">
      <c r="A10" s="239"/>
      <c r="B10" s="309"/>
      <c r="C10" s="229"/>
      <c r="D10" s="225"/>
      <c r="E10" s="225"/>
      <c r="F10" s="225"/>
      <c r="G10" s="225"/>
      <c r="H10" s="225"/>
      <c r="I10" s="226"/>
    </row>
    <row r="11" spans="1:9">
      <c r="A11" s="239"/>
      <c r="B11" s="304" t="s">
        <v>25</v>
      </c>
      <c r="C11" s="228">
        <v>40</v>
      </c>
      <c r="D11" s="224">
        <v>3.16</v>
      </c>
      <c r="E11" s="224">
        <v>0.4</v>
      </c>
      <c r="F11" s="224">
        <v>19.32</v>
      </c>
      <c r="G11" s="224">
        <v>94.4</v>
      </c>
      <c r="H11" s="224">
        <v>0</v>
      </c>
      <c r="I11" s="226" t="s">
        <v>20</v>
      </c>
    </row>
    <row r="12" spans="1:9">
      <c r="A12" s="239"/>
      <c r="B12" s="305"/>
      <c r="C12" s="229"/>
      <c r="D12" s="225"/>
      <c r="E12" s="225"/>
      <c r="F12" s="225"/>
      <c r="G12" s="225"/>
      <c r="H12" s="225"/>
      <c r="I12" s="226"/>
    </row>
    <row r="13" spans="1:9">
      <c r="A13" s="239"/>
      <c r="B13" s="227" t="s">
        <v>19</v>
      </c>
      <c r="C13" s="228">
        <f t="shared" ref="C13:H13" si="0">C7+C9+C11</f>
        <v>420</v>
      </c>
      <c r="D13" s="228">
        <f t="shared" si="0"/>
        <v>8.9699999999999989</v>
      </c>
      <c r="E13" s="228">
        <f t="shared" si="0"/>
        <v>5.63</v>
      </c>
      <c r="F13" s="228">
        <f t="shared" si="0"/>
        <v>48.15</v>
      </c>
      <c r="G13" s="228">
        <f t="shared" si="0"/>
        <v>279.60000000000002</v>
      </c>
      <c r="H13" s="228">
        <f t="shared" si="0"/>
        <v>0.94000000000000006</v>
      </c>
      <c r="I13" s="271"/>
    </row>
    <row r="14" spans="1:9" ht="15.75" thickBot="1">
      <c r="A14" s="241"/>
      <c r="B14" s="233"/>
      <c r="C14" s="234"/>
      <c r="D14" s="234"/>
      <c r="E14" s="234"/>
      <c r="F14" s="234"/>
      <c r="G14" s="234"/>
      <c r="H14" s="234"/>
      <c r="I14" s="272"/>
    </row>
    <row r="15" spans="1:9" ht="28.15" customHeight="1">
      <c r="A15" s="23" t="s">
        <v>16</v>
      </c>
      <c r="B15" s="196" t="s">
        <v>130</v>
      </c>
      <c r="C15" s="38">
        <v>180</v>
      </c>
      <c r="D15" s="15">
        <v>5.22</v>
      </c>
      <c r="E15" s="15">
        <v>4.5</v>
      </c>
      <c r="F15" s="15">
        <v>7.2</v>
      </c>
      <c r="G15" s="15">
        <v>95.4</v>
      </c>
      <c r="H15" s="15">
        <v>1.26</v>
      </c>
      <c r="I15" s="104" t="s">
        <v>33</v>
      </c>
    </row>
    <row r="16" spans="1:9" ht="31.15" customHeight="1">
      <c r="A16" s="23"/>
      <c r="B16" s="50"/>
      <c r="C16" s="5"/>
      <c r="D16" s="35"/>
      <c r="E16" s="35"/>
      <c r="F16" s="35"/>
      <c r="G16" s="35"/>
      <c r="H16" s="35"/>
      <c r="I16" s="22"/>
    </row>
    <row r="17" spans="1:9" ht="30.6" customHeight="1" thickBot="1">
      <c r="A17" s="23"/>
      <c r="B17" s="25" t="s">
        <v>19</v>
      </c>
      <c r="C17" s="79">
        <f>C15+C16</f>
        <v>180</v>
      </c>
      <c r="D17" s="29">
        <f>D15+D16</f>
        <v>5.22</v>
      </c>
      <c r="E17" s="29">
        <f>SUM(E15:E16)</f>
        <v>4.5</v>
      </c>
      <c r="F17" s="29">
        <f>F15+F16</f>
        <v>7.2</v>
      </c>
      <c r="G17" s="29">
        <f>G15+G16</f>
        <v>95.4</v>
      </c>
      <c r="H17" s="29">
        <f>H15+H16</f>
        <v>1.26</v>
      </c>
      <c r="I17" s="28"/>
    </row>
    <row r="18" spans="1:9" ht="15" customHeight="1">
      <c r="A18" s="238" t="s">
        <v>21</v>
      </c>
      <c r="B18" s="306" t="s">
        <v>83</v>
      </c>
      <c r="C18" s="244">
        <v>200</v>
      </c>
      <c r="D18" s="248">
        <v>5.31</v>
      </c>
      <c r="E18" s="248">
        <v>4.1399999999999997</v>
      </c>
      <c r="F18" s="248">
        <v>12.35</v>
      </c>
      <c r="G18" s="248">
        <v>108</v>
      </c>
      <c r="H18" s="248">
        <v>8.9600000000000009</v>
      </c>
      <c r="I18" s="288" t="s">
        <v>47</v>
      </c>
    </row>
    <row r="19" spans="1:9" ht="19.149999999999999" customHeight="1">
      <c r="A19" s="239"/>
      <c r="B19" s="307"/>
      <c r="C19" s="245"/>
      <c r="D19" s="225"/>
      <c r="E19" s="225"/>
      <c r="F19" s="225"/>
      <c r="G19" s="225"/>
      <c r="H19" s="225"/>
      <c r="I19" s="308"/>
    </row>
    <row r="20" spans="1:9" ht="15" customHeight="1">
      <c r="A20" s="239"/>
      <c r="B20" s="260" t="s">
        <v>98</v>
      </c>
      <c r="C20" s="228">
        <v>110</v>
      </c>
      <c r="D20" s="224">
        <v>12.05</v>
      </c>
      <c r="E20" s="224">
        <v>6.67</v>
      </c>
      <c r="F20" s="224">
        <v>8.73</v>
      </c>
      <c r="G20" s="224">
        <v>143</v>
      </c>
      <c r="H20" s="224">
        <v>0.22</v>
      </c>
      <c r="I20" s="251" t="s">
        <v>99</v>
      </c>
    </row>
    <row r="21" spans="1:9" ht="21" customHeight="1">
      <c r="A21" s="239"/>
      <c r="B21" s="261"/>
      <c r="C21" s="229"/>
      <c r="D21" s="225"/>
      <c r="E21" s="225"/>
      <c r="F21" s="225"/>
      <c r="G21" s="225"/>
      <c r="H21" s="225"/>
      <c r="I21" s="266"/>
    </row>
    <row r="22" spans="1:9" ht="21" customHeight="1">
      <c r="A22" s="239"/>
      <c r="B22" s="76" t="s">
        <v>44</v>
      </c>
      <c r="C22" s="79">
        <v>130</v>
      </c>
      <c r="D22" s="41">
        <v>2.66</v>
      </c>
      <c r="E22" s="41">
        <v>4.18</v>
      </c>
      <c r="F22" s="41">
        <v>17.77</v>
      </c>
      <c r="G22" s="41">
        <v>119</v>
      </c>
      <c r="H22" s="41">
        <v>15.79</v>
      </c>
      <c r="I22" s="75" t="s">
        <v>45</v>
      </c>
    </row>
    <row r="23" spans="1:9" ht="28.9" customHeight="1">
      <c r="A23" s="239"/>
      <c r="B23" s="197" t="s">
        <v>131</v>
      </c>
      <c r="C23" s="5">
        <v>40</v>
      </c>
      <c r="D23" s="61">
        <v>0.39</v>
      </c>
      <c r="E23" s="61">
        <v>2.4500000000000002</v>
      </c>
      <c r="F23" s="61">
        <v>1.5</v>
      </c>
      <c r="G23" s="61">
        <v>29.7</v>
      </c>
      <c r="H23" s="61">
        <v>6.6</v>
      </c>
      <c r="I23" s="200" t="s">
        <v>132</v>
      </c>
    </row>
    <row r="24" spans="1:9" ht="15" hidden="1" customHeight="1">
      <c r="A24" s="239"/>
      <c r="B24" s="307"/>
      <c r="C24" s="228"/>
      <c r="D24" s="224"/>
      <c r="E24" s="224"/>
      <c r="F24" s="224"/>
      <c r="G24" s="224"/>
      <c r="H24" s="224"/>
      <c r="I24" s="226"/>
    </row>
    <row r="25" spans="1:9" ht="18" hidden="1" customHeight="1">
      <c r="A25" s="239"/>
      <c r="B25" s="307"/>
      <c r="C25" s="229"/>
      <c r="D25" s="225"/>
      <c r="E25" s="225"/>
      <c r="F25" s="225"/>
      <c r="G25" s="225"/>
      <c r="H25" s="225"/>
      <c r="I25" s="308"/>
    </row>
    <row r="26" spans="1:9" ht="22.5" customHeight="1">
      <c r="A26" s="239"/>
      <c r="B26" s="197" t="s">
        <v>133</v>
      </c>
      <c r="C26" s="5">
        <v>30</v>
      </c>
      <c r="D26" s="19">
        <v>0.42</v>
      </c>
      <c r="E26" s="19">
        <v>1.5</v>
      </c>
      <c r="F26" s="19">
        <v>1.76</v>
      </c>
      <c r="G26" s="19">
        <v>22.23</v>
      </c>
      <c r="H26" s="19">
        <v>0.01</v>
      </c>
      <c r="I26" s="200" t="s">
        <v>134</v>
      </c>
    </row>
    <row r="27" spans="1:9" ht="15" customHeight="1">
      <c r="A27" s="239"/>
      <c r="B27" s="254" t="s">
        <v>23</v>
      </c>
      <c r="C27" s="228">
        <v>180</v>
      </c>
      <c r="D27" s="224">
        <v>0.4</v>
      </c>
      <c r="E27" s="224">
        <v>0.02</v>
      </c>
      <c r="F27" s="224">
        <v>24.99</v>
      </c>
      <c r="G27" s="224">
        <v>102</v>
      </c>
      <c r="H27" s="224">
        <v>0.36</v>
      </c>
      <c r="I27" s="251" t="s">
        <v>28</v>
      </c>
    </row>
    <row r="28" spans="1:9">
      <c r="A28" s="239"/>
      <c r="B28" s="314"/>
      <c r="C28" s="315"/>
      <c r="D28" s="264"/>
      <c r="E28" s="264"/>
      <c r="F28" s="264"/>
      <c r="G28" s="264"/>
      <c r="H28" s="264"/>
      <c r="I28" s="252"/>
    </row>
    <row r="29" spans="1:9" ht="0.6" customHeight="1">
      <c r="A29" s="239"/>
      <c r="B29" s="305"/>
      <c r="C29" s="315"/>
      <c r="D29" s="264"/>
      <c r="E29" s="264"/>
      <c r="F29" s="264"/>
      <c r="G29" s="264"/>
      <c r="H29" s="264"/>
      <c r="I29" s="266"/>
    </row>
    <row r="30" spans="1:9" hidden="1">
      <c r="A30" s="239"/>
      <c r="B30" s="297"/>
      <c r="C30" s="229"/>
      <c r="D30" s="225"/>
      <c r="E30" s="225"/>
      <c r="F30" s="225"/>
      <c r="G30" s="225"/>
      <c r="H30" s="225"/>
      <c r="I30" s="231"/>
    </row>
    <row r="31" spans="1:9" ht="15" customHeight="1">
      <c r="A31" s="239"/>
      <c r="B31" s="276" t="s">
        <v>24</v>
      </c>
      <c r="C31" s="228">
        <v>50</v>
      </c>
      <c r="D31" s="224">
        <v>3.3</v>
      </c>
      <c r="E31" s="224">
        <v>0.5</v>
      </c>
      <c r="F31" s="224">
        <v>16.7</v>
      </c>
      <c r="G31" s="224">
        <v>87</v>
      </c>
      <c r="H31" s="224">
        <v>0</v>
      </c>
      <c r="I31" s="251" t="s">
        <v>20</v>
      </c>
    </row>
    <row r="32" spans="1:9">
      <c r="A32" s="239"/>
      <c r="B32" s="276"/>
      <c r="C32" s="229"/>
      <c r="D32" s="225"/>
      <c r="E32" s="225"/>
      <c r="F32" s="225"/>
      <c r="G32" s="225"/>
      <c r="H32" s="225"/>
      <c r="I32" s="266"/>
    </row>
    <row r="33" spans="1:9" ht="15" customHeight="1">
      <c r="A33" s="239"/>
      <c r="B33" s="227" t="s">
        <v>19</v>
      </c>
      <c r="C33" s="228">
        <f t="shared" ref="C33:H33" si="1">C18+C20+C22+C24+C26+C27+C29+C31+C23</f>
        <v>740</v>
      </c>
      <c r="D33" s="228">
        <f t="shared" si="1"/>
        <v>24.53</v>
      </c>
      <c r="E33" s="228">
        <f t="shared" si="1"/>
        <v>19.459999999999997</v>
      </c>
      <c r="F33" s="228">
        <f t="shared" si="1"/>
        <v>83.8</v>
      </c>
      <c r="G33" s="228">
        <f t="shared" si="1"/>
        <v>610.93000000000006</v>
      </c>
      <c r="H33" s="228">
        <f t="shared" si="1"/>
        <v>31.939999999999998</v>
      </c>
      <c r="I33" s="226"/>
    </row>
    <row r="34" spans="1:9" ht="15.75" thickBot="1">
      <c r="A34" s="241"/>
      <c r="B34" s="227"/>
      <c r="C34" s="234"/>
      <c r="D34" s="234"/>
      <c r="E34" s="234"/>
      <c r="F34" s="234"/>
      <c r="G34" s="234"/>
      <c r="H34" s="234"/>
      <c r="I34" s="237"/>
    </row>
    <row r="35" spans="1:9" ht="18.600000000000001" customHeight="1">
      <c r="A35" s="238" t="s">
        <v>26</v>
      </c>
      <c r="B35" s="312" t="s">
        <v>115</v>
      </c>
      <c r="C35" s="316">
        <v>85</v>
      </c>
      <c r="D35" s="248">
        <v>9.1</v>
      </c>
      <c r="E35" s="248">
        <v>15.8</v>
      </c>
      <c r="F35" s="248">
        <v>1.4</v>
      </c>
      <c r="G35" s="248">
        <v>184</v>
      </c>
      <c r="H35" s="248">
        <v>0.17</v>
      </c>
      <c r="I35" s="288" t="s">
        <v>116</v>
      </c>
    </row>
    <row r="36" spans="1:9" ht="22.15" customHeight="1">
      <c r="A36" s="239"/>
      <c r="B36" s="313"/>
      <c r="C36" s="315"/>
      <c r="D36" s="264"/>
      <c r="E36" s="264"/>
      <c r="F36" s="264"/>
      <c r="G36" s="264"/>
      <c r="H36" s="264"/>
      <c r="I36" s="311"/>
    </row>
    <row r="37" spans="1:9" ht="0.6" customHeight="1">
      <c r="A37" s="239"/>
      <c r="B37" s="63"/>
      <c r="C37" s="78"/>
      <c r="D37" s="60"/>
      <c r="E37" s="60"/>
      <c r="F37" s="60"/>
      <c r="G37" s="60"/>
      <c r="H37" s="60"/>
      <c r="I37" s="58"/>
    </row>
    <row r="38" spans="1:9" ht="3" customHeight="1">
      <c r="A38" s="239"/>
      <c r="B38" s="89"/>
      <c r="C38" s="92"/>
      <c r="D38" s="91"/>
      <c r="E38" s="91"/>
      <c r="F38" s="91"/>
      <c r="G38" s="91"/>
      <c r="H38" s="91"/>
      <c r="I38" s="87"/>
    </row>
    <row r="39" spans="1:9" ht="16.899999999999999" customHeight="1">
      <c r="A39" s="239"/>
      <c r="B39" s="73" t="s">
        <v>25</v>
      </c>
      <c r="C39" s="77">
        <v>40</v>
      </c>
      <c r="D39" s="49">
        <v>3.02</v>
      </c>
      <c r="E39" s="49">
        <v>0.4</v>
      </c>
      <c r="F39" s="49">
        <v>19.32</v>
      </c>
      <c r="G39" s="49">
        <v>94.4</v>
      </c>
      <c r="H39" s="49">
        <v>0</v>
      </c>
      <c r="I39" s="74" t="s">
        <v>20</v>
      </c>
    </row>
    <row r="40" spans="1:9" ht="15" customHeight="1">
      <c r="A40" s="239"/>
      <c r="B40" s="253" t="s">
        <v>55</v>
      </c>
      <c r="C40" s="228">
        <v>180</v>
      </c>
      <c r="D40" s="224">
        <v>0.06</v>
      </c>
      <c r="E40" s="224">
        <v>0.02</v>
      </c>
      <c r="F40" s="224">
        <v>9.99</v>
      </c>
      <c r="G40" s="224">
        <v>40</v>
      </c>
      <c r="H40" s="224">
        <v>0.03</v>
      </c>
      <c r="I40" s="226" t="s">
        <v>32</v>
      </c>
    </row>
    <row r="41" spans="1:9">
      <c r="A41" s="239"/>
      <c r="B41" s="253"/>
      <c r="C41" s="229"/>
      <c r="D41" s="225"/>
      <c r="E41" s="225"/>
      <c r="F41" s="225"/>
      <c r="G41" s="225"/>
      <c r="H41" s="225"/>
      <c r="I41" s="226"/>
    </row>
    <row r="42" spans="1:9">
      <c r="A42" s="239"/>
      <c r="B42" s="227" t="s">
        <v>19</v>
      </c>
      <c r="C42" s="228">
        <f t="shared" ref="C42:H42" si="2">C35+C37+C38+C40+C39</f>
        <v>305</v>
      </c>
      <c r="D42" s="228">
        <f t="shared" si="2"/>
        <v>12.18</v>
      </c>
      <c r="E42" s="228">
        <f t="shared" si="2"/>
        <v>16.22</v>
      </c>
      <c r="F42" s="228">
        <f t="shared" si="2"/>
        <v>30.71</v>
      </c>
      <c r="G42" s="228">
        <f t="shared" si="2"/>
        <v>318.39999999999998</v>
      </c>
      <c r="H42" s="228">
        <f t="shared" si="2"/>
        <v>0.2</v>
      </c>
      <c r="I42" s="230"/>
    </row>
    <row r="43" spans="1:9">
      <c r="A43" s="239"/>
      <c r="B43" s="227"/>
      <c r="C43" s="229"/>
      <c r="D43" s="229"/>
      <c r="E43" s="229"/>
      <c r="F43" s="229"/>
      <c r="G43" s="229"/>
      <c r="H43" s="229"/>
      <c r="I43" s="230"/>
    </row>
    <row r="44" spans="1:9">
      <c r="A44" s="239"/>
      <c r="B44" s="227" t="s">
        <v>27</v>
      </c>
      <c r="C44" s="228">
        <f t="shared" ref="C44:H44" si="3">C13+C33+C42+C17</f>
        <v>1645</v>
      </c>
      <c r="D44" s="228">
        <f t="shared" si="3"/>
        <v>50.9</v>
      </c>
      <c r="E44" s="228">
        <f t="shared" si="3"/>
        <v>45.809999999999995</v>
      </c>
      <c r="F44" s="228">
        <f t="shared" si="3"/>
        <v>169.85999999999999</v>
      </c>
      <c r="G44" s="228">
        <f t="shared" si="3"/>
        <v>1304.3300000000002</v>
      </c>
      <c r="H44" s="228">
        <f t="shared" si="3"/>
        <v>34.339999999999996</v>
      </c>
      <c r="I44" s="231"/>
    </row>
    <row r="45" spans="1:9" ht="15.75" thickBot="1">
      <c r="A45" s="241"/>
      <c r="B45" s="233"/>
      <c r="C45" s="234"/>
      <c r="D45" s="234"/>
      <c r="E45" s="234"/>
      <c r="F45" s="234"/>
      <c r="G45" s="234"/>
      <c r="H45" s="234"/>
      <c r="I45" s="232"/>
    </row>
  </sheetData>
  <mergeCells count="132">
    <mergeCell ref="F42:F43"/>
    <mergeCell ref="G42:G43"/>
    <mergeCell ref="H33:H34"/>
    <mergeCell ref="C35:C36"/>
    <mergeCell ref="D35:D36"/>
    <mergeCell ref="E35:E36"/>
    <mergeCell ref="F35:F36"/>
    <mergeCell ref="G35:G36"/>
    <mergeCell ref="H35:H36"/>
    <mergeCell ref="C33:C34"/>
    <mergeCell ref="D33:D34"/>
    <mergeCell ref="E33:E34"/>
    <mergeCell ref="F33:F34"/>
    <mergeCell ref="G33:G34"/>
    <mergeCell ref="C31:C32"/>
    <mergeCell ref="D31:D32"/>
    <mergeCell ref="E31:E32"/>
    <mergeCell ref="F31:F32"/>
    <mergeCell ref="G31:G32"/>
    <mergeCell ref="H31:H32"/>
    <mergeCell ref="C29:C30"/>
    <mergeCell ref="D29:D30"/>
    <mergeCell ref="E29:E30"/>
    <mergeCell ref="F29:F30"/>
    <mergeCell ref="G29:G30"/>
    <mergeCell ref="H18:H19"/>
    <mergeCell ref="C20:C21"/>
    <mergeCell ref="D20:D21"/>
    <mergeCell ref="E20:E21"/>
    <mergeCell ref="F20:F21"/>
    <mergeCell ref="G20:G21"/>
    <mergeCell ref="H20:H21"/>
    <mergeCell ref="C18:C19"/>
    <mergeCell ref="D18:D19"/>
    <mergeCell ref="E18:E19"/>
    <mergeCell ref="F18:F19"/>
    <mergeCell ref="G18:G19"/>
    <mergeCell ref="I20:I21"/>
    <mergeCell ref="B24:B25"/>
    <mergeCell ref="I24:I25"/>
    <mergeCell ref="B33:B34"/>
    <mergeCell ref="I33:I34"/>
    <mergeCell ref="B29:B30"/>
    <mergeCell ref="B31:B32"/>
    <mergeCell ref="I29:I30"/>
    <mergeCell ref="I31:I32"/>
    <mergeCell ref="C24:C25"/>
    <mergeCell ref="D24:D25"/>
    <mergeCell ref="E24:E25"/>
    <mergeCell ref="F24:F25"/>
    <mergeCell ref="G24:G25"/>
    <mergeCell ref="B27:B28"/>
    <mergeCell ref="I27:I28"/>
    <mergeCell ref="H24:H25"/>
    <mergeCell ref="C27:C28"/>
    <mergeCell ref="D27:D28"/>
    <mergeCell ref="E27:E28"/>
    <mergeCell ref="F27:F28"/>
    <mergeCell ref="G27:G28"/>
    <mergeCell ref="H27:H28"/>
    <mergeCell ref="H29:H30"/>
    <mergeCell ref="A35:A45"/>
    <mergeCell ref="I35:I36"/>
    <mergeCell ref="I40:I41"/>
    <mergeCell ref="B40:B41"/>
    <mergeCell ref="B42:B43"/>
    <mergeCell ref="I42:I45"/>
    <mergeCell ref="B44:B45"/>
    <mergeCell ref="B35:B36"/>
    <mergeCell ref="C40:C41"/>
    <mergeCell ref="D40:D41"/>
    <mergeCell ref="E40:E41"/>
    <mergeCell ref="F40:F41"/>
    <mergeCell ref="G40:G41"/>
    <mergeCell ref="H40:H41"/>
    <mergeCell ref="H42:H43"/>
    <mergeCell ref="C44:C45"/>
    <mergeCell ref="D44:D45"/>
    <mergeCell ref="F44:F45"/>
    <mergeCell ref="E44:E45"/>
    <mergeCell ref="G44:G45"/>
    <mergeCell ref="H44:H45"/>
    <mergeCell ref="C42:C43"/>
    <mergeCell ref="D42:D43"/>
    <mergeCell ref="E42:E43"/>
    <mergeCell ref="A18:A34"/>
    <mergeCell ref="B18:B19"/>
    <mergeCell ref="I18:I19"/>
    <mergeCell ref="B20:B21"/>
    <mergeCell ref="G4:G6"/>
    <mergeCell ref="H4:H6"/>
    <mergeCell ref="I4:I6"/>
    <mergeCell ref="B9:B10"/>
    <mergeCell ref="I9:I10"/>
    <mergeCell ref="I7:I8"/>
    <mergeCell ref="C5:C6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A4:A6"/>
    <mergeCell ref="B4:B6"/>
    <mergeCell ref="D4:F4"/>
    <mergeCell ref="D5:D6"/>
    <mergeCell ref="E5:E6"/>
    <mergeCell ref="F5:F6"/>
    <mergeCell ref="A8:A14"/>
    <mergeCell ref="I13:I14"/>
    <mergeCell ref="B7:B8"/>
    <mergeCell ref="B11:B12"/>
    <mergeCell ref="I11:I12"/>
    <mergeCell ref="B13:B14"/>
    <mergeCell ref="F9:F10"/>
    <mergeCell ref="G9:G10"/>
    <mergeCell ref="H9:H10"/>
    <mergeCell ref="C11:C12"/>
    <mergeCell ref="D11:D12"/>
    <mergeCell ref="E11:E12"/>
    <mergeCell ref="F11:F12"/>
    <mergeCell ref="G11:G12"/>
    <mergeCell ref="H11:H12"/>
    <mergeCell ref="C13:C14"/>
    <mergeCell ref="D13:D14"/>
    <mergeCell ref="E13:E14"/>
    <mergeCell ref="F13:F14"/>
    <mergeCell ref="G13:G14"/>
    <mergeCell ref="H13:H14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I44"/>
  <sheetViews>
    <sheetView view="pageBreakPreview" zoomScale="70" zoomScaleNormal="100" zoomScaleSheetLayoutView="70" workbookViewId="0">
      <selection activeCell="N29" sqref="N29"/>
    </sheetView>
  </sheetViews>
  <sheetFormatPr defaultRowHeight="15"/>
  <cols>
    <col min="2" max="2" width="22.85546875" customWidth="1"/>
    <col min="6" max="6" width="11.7109375" customWidth="1"/>
    <col min="7" max="7" width="15.42578125" customWidth="1"/>
    <col min="9" max="9" width="10.5703125" customWidth="1"/>
  </cols>
  <sheetData>
    <row r="3" spans="1:9" ht="15.75" thickBot="1"/>
    <row r="4" spans="1:9" ht="15" customHeight="1">
      <c r="A4" s="277" t="s">
        <v>0</v>
      </c>
      <c r="B4" s="280" t="s">
        <v>1</v>
      </c>
      <c r="C4" s="18" t="s">
        <v>2</v>
      </c>
      <c r="D4" s="280" t="s">
        <v>3</v>
      </c>
      <c r="E4" s="280"/>
      <c r="F4" s="280"/>
      <c r="G4" s="281" t="s">
        <v>10</v>
      </c>
      <c r="H4" s="281" t="s">
        <v>4</v>
      </c>
      <c r="I4" s="284" t="s">
        <v>5</v>
      </c>
    </row>
    <row r="5" spans="1:9">
      <c r="A5" s="278"/>
      <c r="B5" s="258"/>
      <c r="C5" s="228" t="s">
        <v>6</v>
      </c>
      <c r="D5" s="258" t="s">
        <v>7</v>
      </c>
      <c r="E5" s="258" t="s">
        <v>8</v>
      </c>
      <c r="F5" s="258" t="s">
        <v>9</v>
      </c>
      <c r="G5" s="282"/>
      <c r="H5" s="282"/>
      <c r="I5" s="285"/>
    </row>
    <row r="6" spans="1:9" ht="15.75" thickBot="1">
      <c r="A6" s="279"/>
      <c r="B6" s="224"/>
      <c r="C6" s="234"/>
      <c r="D6" s="224"/>
      <c r="E6" s="224"/>
      <c r="F6" s="224"/>
      <c r="G6" s="283"/>
      <c r="H6" s="283"/>
      <c r="I6" s="286"/>
    </row>
    <row r="7" spans="1:9" ht="15" customHeight="1">
      <c r="A7" s="8" t="s">
        <v>46</v>
      </c>
      <c r="B7" s="273" t="s">
        <v>135</v>
      </c>
      <c r="C7" s="316">
        <v>210</v>
      </c>
      <c r="D7" s="248">
        <v>6.21</v>
      </c>
      <c r="E7" s="248">
        <v>5.28</v>
      </c>
      <c r="F7" s="248">
        <v>32.79</v>
      </c>
      <c r="G7" s="248">
        <v>203</v>
      </c>
      <c r="H7" s="248">
        <v>0</v>
      </c>
      <c r="I7" s="274" t="s">
        <v>81</v>
      </c>
    </row>
    <row r="8" spans="1:9">
      <c r="A8" s="275" t="s">
        <v>12</v>
      </c>
      <c r="B8" s="257"/>
      <c r="C8" s="229"/>
      <c r="D8" s="225"/>
      <c r="E8" s="225"/>
      <c r="F8" s="225"/>
      <c r="G8" s="225"/>
      <c r="H8" s="225"/>
      <c r="I8" s="266"/>
    </row>
    <row r="9" spans="1:9" ht="15" customHeight="1">
      <c r="A9" s="239"/>
      <c r="B9" s="276" t="s">
        <v>25</v>
      </c>
      <c r="C9" s="228">
        <v>40</v>
      </c>
      <c r="D9" s="224">
        <v>3.02</v>
      </c>
      <c r="E9" s="224">
        <v>0.4</v>
      </c>
      <c r="F9" s="224">
        <v>19.32</v>
      </c>
      <c r="G9" s="224">
        <v>94.4</v>
      </c>
      <c r="H9" s="224">
        <v>0</v>
      </c>
      <c r="I9" s="226" t="s">
        <v>20</v>
      </c>
    </row>
    <row r="10" spans="1:9">
      <c r="A10" s="239"/>
      <c r="B10" s="276"/>
      <c r="C10" s="229"/>
      <c r="D10" s="225"/>
      <c r="E10" s="225"/>
      <c r="F10" s="225"/>
      <c r="G10" s="225"/>
      <c r="H10" s="225"/>
      <c r="I10" s="226"/>
    </row>
    <row r="11" spans="1:9" ht="15" customHeight="1">
      <c r="A11" s="239"/>
      <c r="B11" s="309" t="s">
        <v>55</v>
      </c>
      <c r="C11" s="228">
        <v>180</v>
      </c>
      <c r="D11" s="224">
        <v>0.06</v>
      </c>
      <c r="E11" s="224">
        <v>0.02</v>
      </c>
      <c r="F11" s="224">
        <v>9.99</v>
      </c>
      <c r="G11" s="224">
        <v>40</v>
      </c>
      <c r="H11" s="224">
        <v>0.03</v>
      </c>
      <c r="I11" s="226" t="s">
        <v>32</v>
      </c>
    </row>
    <row r="12" spans="1:9">
      <c r="A12" s="239"/>
      <c r="B12" s="309"/>
      <c r="C12" s="229"/>
      <c r="D12" s="225"/>
      <c r="E12" s="225"/>
      <c r="F12" s="225"/>
      <c r="G12" s="225"/>
      <c r="H12" s="225"/>
      <c r="I12" s="308"/>
    </row>
    <row r="13" spans="1:9">
      <c r="A13" s="239"/>
      <c r="B13" s="227" t="s">
        <v>19</v>
      </c>
      <c r="C13" s="228">
        <f t="shared" ref="C13:H13" si="0">C7+C9+C11</f>
        <v>430</v>
      </c>
      <c r="D13" s="228">
        <f t="shared" si="0"/>
        <v>9.2900000000000009</v>
      </c>
      <c r="E13" s="228">
        <f t="shared" si="0"/>
        <v>5.7</v>
      </c>
      <c r="F13" s="228">
        <f t="shared" si="0"/>
        <v>62.1</v>
      </c>
      <c r="G13" s="228">
        <f t="shared" si="0"/>
        <v>337.4</v>
      </c>
      <c r="H13" s="228">
        <f t="shared" si="0"/>
        <v>0.03</v>
      </c>
      <c r="I13" s="271"/>
    </row>
    <row r="14" spans="1:9" ht="15.75" thickBot="1">
      <c r="A14" s="241"/>
      <c r="B14" s="270"/>
      <c r="C14" s="234"/>
      <c r="D14" s="234"/>
      <c r="E14" s="234"/>
      <c r="F14" s="234"/>
      <c r="G14" s="234"/>
      <c r="H14" s="234"/>
      <c r="I14" s="272"/>
    </row>
    <row r="15" spans="1:9" ht="25.9" customHeight="1">
      <c r="A15" s="23" t="s">
        <v>16</v>
      </c>
      <c r="B15" s="37" t="s">
        <v>17</v>
      </c>
      <c r="C15" s="38">
        <v>180</v>
      </c>
      <c r="D15" s="15">
        <v>0.9</v>
      </c>
      <c r="E15" s="98">
        <v>0</v>
      </c>
      <c r="F15" s="98">
        <v>18.100000000000001</v>
      </c>
      <c r="G15" s="98">
        <v>76.8</v>
      </c>
      <c r="H15" s="98">
        <v>3.06</v>
      </c>
      <c r="I15" s="102" t="s">
        <v>18</v>
      </c>
    </row>
    <row r="16" spans="1:9" ht="23.45" customHeight="1">
      <c r="A16" s="23"/>
      <c r="B16" s="43" t="s">
        <v>84</v>
      </c>
      <c r="C16" s="61">
        <v>20</v>
      </c>
      <c r="D16" s="61">
        <v>1.5</v>
      </c>
      <c r="E16" s="61">
        <v>1.96</v>
      </c>
      <c r="F16" s="61">
        <v>14.87</v>
      </c>
      <c r="G16" s="61">
        <v>83.4</v>
      </c>
      <c r="H16" s="61">
        <v>0</v>
      </c>
      <c r="I16" s="57" t="s">
        <v>20</v>
      </c>
    </row>
    <row r="17" spans="1:9" ht="0.6" customHeight="1">
      <c r="A17" s="42"/>
      <c r="B17" s="27"/>
      <c r="C17" s="29"/>
      <c r="D17" s="41"/>
      <c r="E17" s="41"/>
      <c r="F17" s="41"/>
      <c r="G17" s="41"/>
      <c r="H17" s="41"/>
      <c r="I17" s="40"/>
    </row>
    <row r="18" spans="1:9" ht="27" customHeight="1" thickBot="1">
      <c r="A18" s="23"/>
      <c r="B18" s="30" t="s">
        <v>19</v>
      </c>
      <c r="C18" s="29">
        <f t="shared" ref="C18:H18" si="1">C15+C16</f>
        <v>200</v>
      </c>
      <c r="D18" s="29">
        <f t="shared" si="1"/>
        <v>2.4</v>
      </c>
      <c r="E18" s="29">
        <f t="shared" si="1"/>
        <v>1.96</v>
      </c>
      <c r="F18" s="29">
        <f t="shared" si="1"/>
        <v>32.97</v>
      </c>
      <c r="G18" s="29">
        <f t="shared" si="1"/>
        <v>160.19999999999999</v>
      </c>
      <c r="H18" s="29">
        <f t="shared" si="1"/>
        <v>3.06</v>
      </c>
      <c r="I18" s="28"/>
    </row>
    <row r="19" spans="1:9" ht="15" customHeight="1">
      <c r="A19" s="238" t="s">
        <v>21</v>
      </c>
      <c r="B19" s="312" t="s">
        <v>39</v>
      </c>
      <c r="C19" s="244">
        <v>200</v>
      </c>
      <c r="D19" s="248">
        <v>4.3899999999999997</v>
      </c>
      <c r="E19" s="248">
        <v>4.21</v>
      </c>
      <c r="F19" s="248">
        <v>13.06</v>
      </c>
      <c r="G19" s="248">
        <v>107.8</v>
      </c>
      <c r="H19" s="248">
        <v>4.6500000000000004</v>
      </c>
      <c r="I19" s="288" t="s">
        <v>40</v>
      </c>
    </row>
    <row r="20" spans="1:9" ht="21" customHeight="1">
      <c r="A20" s="239"/>
      <c r="B20" s="253"/>
      <c r="C20" s="245"/>
      <c r="D20" s="225"/>
      <c r="E20" s="225"/>
      <c r="F20" s="225"/>
      <c r="G20" s="225"/>
      <c r="H20" s="225"/>
      <c r="I20" s="226"/>
    </row>
    <row r="21" spans="1:9" ht="13.9" customHeight="1">
      <c r="A21" s="239"/>
      <c r="B21" s="254" t="s">
        <v>85</v>
      </c>
      <c r="C21" s="235">
        <v>210</v>
      </c>
      <c r="D21" s="256">
        <v>21.47</v>
      </c>
      <c r="E21" s="224">
        <v>19.690000000000001</v>
      </c>
      <c r="F21" s="224">
        <v>35.69</v>
      </c>
      <c r="G21" s="224">
        <v>406</v>
      </c>
      <c r="H21" s="224">
        <v>1.01</v>
      </c>
      <c r="I21" s="251" t="s">
        <v>86</v>
      </c>
    </row>
    <row r="22" spans="1:9" ht="11.45" customHeight="1">
      <c r="A22" s="239"/>
      <c r="B22" s="314"/>
      <c r="C22" s="263"/>
      <c r="D22" s="324"/>
      <c r="E22" s="264"/>
      <c r="F22" s="264"/>
      <c r="G22" s="264"/>
      <c r="H22" s="264"/>
      <c r="I22" s="252"/>
    </row>
    <row r="23" spans="1:9" ht="15" hidden="1" customHeight="1">
      <c r="A23" s="239"/>
      <c r="B23" s="325"/>
      <c r="C23" s="322"/>
      <c r="D23" s="318"/>
      <c r="E23" s="318"/>
      <c r="F23" s="318"/>
      <c r="G23" s="318"/>
      <c r="H23" s="318"/>
      <c r="I23" s="328"/>
    </row>
    <row r="24" spans="1:9" ht="7.9" hidden="1" customHeight="1">
      <c r="A24" s="239"/>
      <c r="B24" s="326"/>
      <c r="C24" s="323"/>
      <c r="D24" s="319"/>
      <c r="E24" s="319"/>
      <c r="F24" s="319"/>
      <c r="G24" s="319"/>
      <c r="H24" s="319"/>
      <c r="I24" s="329"/>
    </row>
    <row r="25" spans="1:9" ht="24.6" customHeight="1">
      <c r="A25" s="239"/>
      <c r="B25" s="206" t="s">
        <v>124</v>
      </c>
      <c r="C25" s="17">
        <v>40</v>
      </c>
      <c r="D25" s="39">
        <v>0.45</v>
      </c>
      <c r="E25" s="39">
        <v>2.4700000000000002</v>
      </c>
      <c r="F25" s="39">
        <v>1.9</v>
      </c>
      <c r="G25" s="39">
        <v>31.64</v>
      </c>
      <c r="H25" s="39">
        <v>8.17</v>
      </c>
      <c r="I25" s="199" t="s">
        <v>125</v>
      </c>
    </row>
    <row r="26" spans="1:9" ht="1.1499999999999999" hidden="1" customHeight="1">
      <c r="A26" s="239"/>
      <c r="B26" s="327"/>
      <c r="C26" s="235"/>
      <c r="D26" s="320"/>
      <c r="E26" s="224"/>
      <c r="F26" s="224"/>
      <c r="G26" s="224"/>
      <c r="H26" s="224"/>
      <c r="I26" s="226"/>
    </row>
    <row r="27" spans="1:9" ht="15" hidden="1" customHeight="1">
      <c r="A27" s="239"/>
      <c r="B27" s="327"/>
      <c r="C27" s="245"/>
      <c r="D27" s="321"/>
      <c r="E27" s="225"/>
      <c r="F27" s="225"/>
      <c r="G27" s="225"/>
      <c r="H27" s="225"/>
      <c r="I27" s="308"/>
    </row>
    <row r="28" spans="1:9" ht="12" customHeight="1">
      <c r="A28" s="239"/>
      <c r="B28" s="253" t="s">
        <v>41</v>
      </c>
      <c r="C28" s="235">
        <v>180</v>
      </c>
      <c r="D28" s="224">
        <v>0.52</v>
      </c>
      <c r="E28" s="224">
        <v>0.05</v>
      </c>
      <c r="F28" s="224">
        <v>27.18</v>
      </c>
      <c r="G28" s="224">
        <v>111.24</v>
      </c>
      <c r="H28" s="224">
        <v>0.98</v>
      </c>
      <c r="I28" s="226" t="s">
        <v>42</v>
      </c>
    </row>
    <row r="29" spans="1:9">
      <c r="A29" s="239"/>
      <c r="B29" s="253"/>
      <c r="C29" s="245"/>
      <c r="D29" s="225"/>
      <c r="E29" s="225"/>
      <c r="F29" s="225"/>
      <c r="G29" s="225"/>
      <c r="H29" s="225"/>
      <c r="I29" s="231"/>
    </row>
    <row r="30" spans="1:9" ht="9" customHeight="1">
      <c r="A30" s="239"/>
      <c r="B30" s="276" t="s">
        <v>24</v>
      </c>
      <c r="C30" s="228">
        <v>20</v>
      </c>
      <c r="D30" s="224">
        <v>1.32</v>
      </c>
      <c r="E30" s="224">
        <v>0.2</v>
      </c>
      <c r="F30" s="224">
        <v>6.68</v>
      </c>
      <c r="G30" s="224">
        <v>34.799999999999997</v>
      </c>
      <c r="H30" s="224">
        <v>0</v>
      </c>
      <c r="I30" s="226" t="s">
        <v>20</v>
      </c>
    </row>
    <row r="31" spans="1:9">
      <c r="A31" s="239"/>
      <c r="B31" s="297"/>
      <c r="C31" s="229"/>
      <c r="D31" s="225"/>
      <c r="E31" s="225"/>
      <c r="F31" s="225"/>
      <c r="G31" s="225"/>
      <c r="H31" s="225"/>
      <c r="I31" s="231"/>
    </row>
    <row r="32" spans="1:9" ht="7.15" customHeight="1">
      <c r="A32" s="239"/>
      <c r="B32" s="276" t="s">
        <v>25</v>
      </c>
      <c r="C32" s="228">
        <v>30</v>
      </c>
      <c r="D32" s="224">
        <v>2.37</v>
      </c>
      <c r="E32" s="224">
        <v>0.3</v>
      </c>
      <c r="F32" s="224">
        <v>14.49</v>
      </c>
      <c r="G32" s="224">
        <v>70.8</v>
      </c>
      <c r="H32" s="224">
        <v>0</v>
      </c>
      <c r="I32" s="226" t="s">
        <v>20</v>
      </c>
    </row>
    <row r="33" spans="1:9">
      <c r="A33" s="239"/>
      <c r="B33" s="276"/>
      <c r="C33" s="229"/>
      <c r="D33" s="225"/>
      <c r="E33" s="225"/>
      <c r="F33" s="225"/>
      <c r="G33" s="225"/>
      <c r="H33" s="225"/>
      <c r="I33" s="231"/>
    </row>
    <row r="34" spans="1:9" ht="7.15" customHeight="1">
      <c r="A34" s="239"/>
      <c r="B34" s="227" t="s">
        <v>19</v>
      </c>
      <c r="C34" s="228">
        <f t="shared" ref="C34:H34" si="2">C19+C21+C23+C25+C26+C28+C30+C32</f>
        <v>680</v>
      </c>
      <c r="D34" s="317">
        <f t="shared" si="2"/>
        <v>30.52</v>
      </c>
      <c r="E34" s="228">
        <f t="shared" si="2"/>
        <v>26.92</v>
      </c>
      <c r="F34" s="228">
        <f t="shared" si="2"/>
        <v>98.999999999999986</v>
      </c>
      <c r="G34" s="228">
        <f t="shared" si="2"/>
        <v>762.27999999999986</v>
      </c>
      <c r="H34" s="228">
        <f t="shared" si="2"/>
        <v>14.81</v>
      </c>
      <c r="I34" s="226"/>
    </row>
    <row r="35" spans="1:9" ht="15.75" thickBot="1">
      <c r="A35" s="241"/>
      <c r="B35" s="233"/>
      <c r="C35" s="234"/>
      <c r="D35" s="234"/>
      <c r="E35" s="234"/>
      <c r="F35" s="234"/>
      <c r="G35" s="234"/>
      <c r="H35" s="234"/>
      <c r="I35" s="237"/>
    </row>
    <row r="36" spans="1:9" ht="19.899999999999999" customHeight="1">
      <c r="A36" s="238" t="s">
        <v>26</v>
      </c>
      <c r="B36" s="314" t="s">
        <v>117</v>
      </c>
      <c r="C36" s="316">
        <v>130</v>
      </c>
      <c r="D36" s="248">
        <v>18.690000000000001</v>
      </c>
      <c r="E36" s="248">
        <v>12.67</v>
      </c>
      <c r="F36" s="248">
        <v>11.4</v>
      </c>
      <c r="G36" s="248">
        <v>234</v>
      </c>
      <c r="H36" s="248">
        <v>0.25</v>
      </c>
      <c r="I36" s="252" t="s">
        <v>118</v>
      </c>
    </row>
    <row r="37" spans="1:9" ht="10.9" customHeight="1">
      <c r="A37" s="239"/>
      <c r="B37" s="255"/>
      <c r="C37" s="229"/>
      <c r="D37" s="225"/>
      <c r="E37" s="225"/>
      <c r="F37" s="225"/>
      <c r="G37" s="225"/>
      <c r="H37" s="225"/>
      <c r="I37" s="265"/>
    </row>
    <row r="38" spans="1:9" ht="24" customHeight="1">
      <c r="A38" s="239"/>
      <c r="B38" s="253" t="s">
        <v>79</v>
      </c>
      <c r="C38" s="228">
        <v>30</v>
      </c>
      <c r="D38" s="256">
        <v>2.1</v>
      </c>
      <c r="E38" s="224">
        <v>2.5499999999999998</v>
      </c>
      <c r="F38" s="224">
        <v>16.8</v>
      </c>
      <c r="G38" s="224">
        <v>74.099999999999994</v>
      </c>
      <c r="H38" s="224">
        <v>0</v>
      </c>
      <c r="I38" s="330" t="s">
        <v>20</v>
      </c>
    </row>
    <row r="39" spans="1:9" ht="20.45" customHeight="1" thickBot="1">
      <c r="A39" s="239"/>
      <c r="B39" s="253"/>
      <c r="C39" s="229"/>
      <c r="D39" s="247"/>
      <c r="E39" s="225"/>
      <c r="F39" s="225"/>
      <c r="G39" s="225"/>
      <c r="H39" s="225"/>
      <c r="I39" s="331"/>
    </row>
    <row r="40" spans="1:9" ht="25.15" customHeight="1">
      <c r="A40" s="239"/>
      <c r="B40" s="105" t="s">
        <v>13</v>
      </c>
      <c r="C40" s="56">
        <v>180</v>
      </c>
      <c r="D40" s="44">
        <v>0.12</v>
      </c>
      <c r="E40" s="44">
        <v>0.02</v>
      </c>
      <c r="F40" s="44">
        <v>10.199999999999999</v>
      </c>
      <c r="G40" s="44">
        <v>41</v>
      </c>
      <c r="H40" s="45">
        <v>2.83</v>
      </c>
      <c r="I40" s="106" t="s">
        <v>14</v>
      </c>
    </row>
    <row r="41" spans="1:9" ht="28.15" customHeight="1">
      <c r="A41" s="239"/>
      <c r="B41" s="227" t="s">
        <v>19</v>
      </c>
      <c r="C41" s="228">
        <f>C36+C38+C40</f>
        <v>340</v>
      </c>
      <c r="D41" s="228">
        <f>D36+D40+D38</f>
        <v>20.910000000000004</v>
      </c>
      <c r="E41" s="228">
        <f>E36+E40+E38</f>
        <v>15.239999999999998</v>
      </c>
      <c r="F41" s="228">
        <f>F36+F40+F38</f>
        <v>38.400000000000006</v>
      </c>
      <c r="G41" s="228">
        <f>G36+G40+G38</f>
        <v>349.1</v>
      </c>
      <c r="H41" s="228">
        <f>H36+H40+H38</f>
        <v>3.08</v>
      </c>
      <c r="I41" s="230"/>
    </row>
    <row r="42" spans="1:9" ht="4.9000000000000004" customHeight="1">
      <c r="A42" s="239"/>
      <c r="B42" s="227"/>
      <c r="C42" s="229"/>
      <c r="D42" s="229"/>
      <c r="E42" s="229"/>
      <c r="F42" s="229"/>
      <c r="G42" s="229"/>
      <c r="H42" s="229"/>
      <c r="I42" s="230"/>
    </row>
    <row r="43" spans="1:9">
      <c r="A43" s="239"/>
      <c r="B43" s="227" t="s">
        <v>27</v>
      </c>
      <c r="C43" s="228">
        <f t="shared" ref="C43:H43" si="3">C13+C34+C41+C18</f>
        <v>1650</v>
      </c>
      <c r="D43" s="228">
        <f t="shared" si="3"/>
        <v>63.120000000000005</v>
      </c>
      <c r="E43" s="228">
        <f t="shared" si="3"/>
        <v>49.82</v>
      </c>
      <c r="F43" s="228">
        <f t="shared" si="3"/>
        <v>232.47</v>
      </c>
      <c r="G43" s="228">
        <f t="shared" si="3"/>
        <v>1608.9799999999998</v>
      </c>
      <c r="H43" s="228">
        <f t="shared" si="3"/>
        <v>20.98</v>
      </c>
      <c r="I43" s="231"/>
    </row>
    <row r="44" spans="1:9" ht="13.15" customHeight="1" thickBot="1">
      <c r="A44" s="241"/>
      <c r="B44" s="233"/>
      <c r="C44" s="234"/>
      <c r="D44" s="234"/>
      <c r="E44" s="234"/>
      <c r="F44" s="234"/>
      <c r="G44" s="234"/>
      <c r="H44" s="234"/>
      <c r="I44" s="232"/>
    </row>
  </sheetData>
  <mergeCells count="140">
    <mergeCell ref="B7:B8"/>
    <mergeCell ref="I7:I8"/>
    <mergeCell ref="A8:A14"/>
    <mergeCell ref="B9:B10"/>
    <mergeCell ref="I4:I6"/>
    <mergeCell ref="D5:D6"/>
    <mergeCell ref="E5:E6"/>
    <mergeCell ref="F5:F6"/>
    <mergeCell ref="A4:A6"/>
    <mergeCell ref="B4:B6"/>
    <mergeCell ref="D4:F4"/>
    <mergeCell ref="G4:G6"/>
    <mergeCell ref="H4:H6"/>
    <mergeCell ref="I9:I10"/>
    <mergeCell ref="B13:B14"/>
    <mergeCell ref="I13:I14"/>
    <mergeCell ref="B11:B12"/>
    <mergeCell ref="I11:I12"/>
    <mergeCell ref="G7:G8"/>
    <mergeCell ref="H7:H8"/>
    <mergeCell ref="C9:C10"/>
    <mergeCell ref="D9:D10"/>
    <mergeCell ref="E9:E10"/>
    <mergeCell ref="F9:F10"/>
    <mergeCell ref="B36:B37"/>
    <mergeCell ref="I36:I37"/>
    <mergeCell ref="B41:B42"/>
    <mergeCell ref="I41:I44"/>
    <mergeCell ref="B43:B44"/>
    <mergeCell ref="B38:B39"/>
    <mergeCell ref="I38:I39"/>
    <mergeCell ref="B34:B35"/>
    <mergeCell ref="I34:I35"/>
    <mergeCell ref="H36:H37"/>
    <mergeCell ref="C38:C39"/>
    <mergeCell ref="D38:D39"/>
    <mergeCell ref="E38:E39"/>
    <mergeCell ref="F38:F39"/>
    <mergeCell ref="G38:G39"/>
    <mergeCell ref="H38:H39"/>
    <mergeCell ref="C36:C37"/>
    <mergeCell ref="D36:D37"/>
    <mergeCell ref="E36:E37"/>
    <mergeCell ref="F36:F37"/>
    <mergeCell ref="G36:G37"/>
    <mergeCell ref="H41:H42"/>
    <mergeCell ref="C43:C44"/>
    <mergeCell ref="D43:D44"/>
    <mergeCell ref="B28:B29"/>
    <mergeCell ref="I28:I29"/>
    <mergeCell ref="B21:B22"/>
    <mergeCell ref="I21:I22"/>
    <mergeCell ref="B23:B24"/>
    <mergeCell ref="A36:A44"/>
    <mergeCell ref="A19:A35"/>
    <mergeCell ref="I32:I33"/>
    <mergeCell ref="B19:B20"/>
    <mergeCell ref="I19:I20"/>
    <mergeCell ref="B32:B33"/>
    <mergeCell ref="B26:B27"/>
    <mergeCell ref="I26:I27"/>
    <mergeCell ref="B30:B31"/>
    <mergeCell ref="I30:I31"/>
    <mergeCell ref="I23:I24"/>
    <mergeCell ref="C19:C20"/>
    <mergeCell ref="D19:D20"/>
    <mergeCell ref="E19:E20"/>
    <mergeCell ref="F19:F20"/>
    <mergeCell ref="G19:G20"/>
    <mergeCell ref="H28:H29"/>
    <mergeCell ref="C30:C31"/>
    <mergeCell ref="D30:D31"/>
    <mergeCell ref="G9:G10"/>
    <mergeCell ref="H9:H10"/>
    <mergeCell ref="C5:C6"/>
    <mergeCell ref="C7:C8"/>
    <mergeCell ref="D7:D8"/>
    <mergeCell ref="E7:E8"/>
    <mergeCell ref="F7:F8"/>
    <mergeCell ref="H19:H20"/>
    <mergeCell ref="C21:C22"/>
    <mergeCell ref="D21:D22"/>
    <mergeCell ref="E21:E22"/>
    <mergeCell ref="F21:F22"/>
    <mergeCell ref="G21:G22"/>
    <mergeCell ref="H21:H22"/>
    <mergeCell ref="H11:H12"/>
    <mergeCell ref="C13:C14"/>
    <mergeCell ref="D13:D14"/>
    <mergeCell ref="E13:E14"/>
    <mergeCell ref="F13:F14"/>
    <mergeCell ref="G13:G14"/>
    <mergeCell ref="H13:H14"/>
    <mergeCell ref="C11:C12"/>
    <mergeCell ref="D11:D12"/>
    <mergeCell ref="E11:E12"/>
    <mergeCell ref="F11:F12"/>
    <mergeCell ref="G11:G12"/>
    <mergeCell ref="H23:H24"/>
    <mergeCell ref="C26:C27"/>
    <mergeCell ref="D26:D27"/>
    <mergeCell ref="E26:E27"/>
    <mergeCell ref="F26:F27"/>
    <mergeCell ref="G26:G27"/>
    <mergeCell ref="H26:H27"/>
    <mergeCell ref="C23:C24"/>
    <mergeCell ref="D23:D24"/>
    <mergeCell ref="E23:E24"/>
    <mergeCell ref="F23:F24"/>
    <mergeCell ref="G23:G24"/>
    <mergeCell ref="E30:E31"/>
    <mergeCell ref="F30:F31"/>
    <mergeCell ref="G30:G31"/>
    <mergeCell ref="H30:H31"/>
    <mergeCell ref="C28:C29"/>
    <mergeCell ref="D28:D29"/>
    <mergeCell ref="E28:E29"/>
    <mergeCell ref="F28:F29"/>
    <mergeCell ref="G28:G29"/>
    <mergeCell ref="H32:H33"/>
    <mergeCell ref="C34:C35"/>
    <mergeCell ref="D34:D35"/>
    <mergeCell ref="E34:E35"/>
    <mergeCell ref="F34:F35"/>
    <mergeCell ref="G34:G35"/>
    <mergeCell ref="H34:H35"/>
    <mergeCell ref="C32:C33"/>
    <mergeCell ref="D32:D33"/>
    <mergeCell ref="E32:E33"/>
    <mergeCell ref="F32:F33"/>
    <mergeCell ref="G32:G33"/>
    <mergeCell ref="E43:E44"/>
    <mergeCell ref="F43:F44"/>
    <mergeCell ref="G43:G44"/>
    <mergeCell ref="H43:H44"/>
    <mergeCell ref="C41:C42"/>
    <mergeCell ref="D41:D42"/>
    <mergeCell ref="E41:E42"/>
    <mergeCell ref="F41:F42"/>
    <mergeCell ref="G41:G42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P45"/>
  <sheetViews>
    <sheetView view="pageBreakPreview" zoomScale="80" zoomScaleNormal="100" zoomScaleSheetLayoutView="80" workbookViewId="0">
      <selection activeCell="K28" sqref="K28"/>
    </sheetView>
  </sheetViews>
  <sheetFormatPr defaultRowHeight="15"/>
  <cols>
    <col min="2" max="2" width="21.5703125" customWidth="1"/>
    <col min="3" max="3" width="10.42578125" customWidth="1"/>
    <col min="6" max="6" width="12" customWidth="1"/>
    <col min="7" max="7" width="15.7109375" customWidth="1"/>
    <col min="9" max="9" width="11" customWidth="1"/>
  </cols>
  <sheetData>
    <row r="2" spans="1:9">
      <c r="A2" s="10"/>
      <c r="B2" s="10"/>
      <c r="C2" s="10"/>
      <c r="D2" s="10"/>
      <c r="E2" s="10"/>
      <c r="F2" s="10"/>
      <c r="G2" s="10"/>
      <c r="H2" s="10"/>
      <c r="I2" s="10"/>
    </row>
    <row r="3" spans="1:9" ht="15" customHeight="1">
      <c r="A3" s="10"/>
      <c r="B3" s="10"/>
      <c r="C3" s="10"/>
      <c r="D3" s="10"/>
      <c r="E3" s="10"/>
      <c r="F3" s="10"/>
      <c r="G3" s="10"/>
      <c r="H3" s="10"/>
      <c r="I3" s="10"/>
    </row>
    <row r="4" spans="1:9" ht="15" customHeight="1" thickBot="1">
      <c r="A4" s="10"/>
      <c r="B4" s="10"/>
      <c r="C4" s="10"/>
      <c r="D4" s="10"/>
      <c r="E4" s="10"/>
      <c r="F4" s="10"/>
      <c r="G4" s="10"/>
      <c r="H4" s="10"/>
      <c r="I4" s="10"/>
    </row>
    <row r="5" spans="1:9">
      <c r="A5" s="277" t="s">
        <v>121</v>
      </c>
      <c r="B5" s="280" t="s">
        <v>1</v>
      </c>
      <c r="C5" s="137" t="s">
        <v>2</v>
      </c>
      <c r="D5" s="280" t="s">
        <v>3</v>
      </c>
      <c r="E5" s="280"/>
      <c r="F5" s="280"/>
      <c r="G5" s="281" t="s">
        <v>10</v>
      </c>
      <c r="H5" s="281" t="s">
        <v>4</v>
      </c>
      <c r="I5" s="284" t="s">
        <v>5</v>
      </c>
    </row>
    <row r="6" spans="1:9">
      <c r="A6" s="278"/>
      <c r="B6" s="258"/>
      <c r="C6" s="224" t="s">
        <v>6</v>
      </c>
      <c r="D6" s="258" t="s">
        <v>7</v>
      </c>
      <c r="E6" s="258" t="s">
        <v>8</v>
      </c>
      <c r="F6" s="258" t="s">
        <v>9</v>
      </c>
      <c r="G6" s="282"/>
      <c r="H6" s="282"/>
      <c r="I6" s="285"/>
    </row>
    <row r="7" spans="1:9" ht="15" customHeight="1" thickBot="1">
      <c r="A7" s="298"/>
      <c r="B7" s="299"/>
      <c r="C7" s="310"/>
      <c r="D7" s="299"/>
      <c r="E7" s="299"/>
      <c r="F7" s="299"/>
      <c r="G7" s="300"/>
      <c r="H7" s="300"/>
      <c r="I7" s="301"/>
    </row>
    <row r="8" spans="1:9">
      <c r="A8" s="8" t="s">
        <v>50</v>
      </c>
      <c r="B8" s="335" t="s">
        <v>64</v>
      </c>
      <c r="C8" s="137">
        <v>200</v>
      </c>
      <c r="D8" s="137"/>
      <c r="E8" s="137"/>
      <c r="F8" s="137"/>
      <c r="G8" s="137"/>
      <c r="H8" s="137"/>
      <c r="I8" s="274" t="s">
        <v>65</v>
      </c>
    </row>
    <row r="9" spans="1:9" ht="15" customHeight="1">
      <c r="A9" s="337" t="s">
        <v>12</v>
      </c>
      <c r="B9" s="336"/>
      <c r="C9" s="138">
        <v>200</v>
      </c>
      <c r="D9" s="138">
        <v>5.48</v>
      </c>
      <c r="E9" s="138">
        <v>5.05</v>
      </c>
      <c r="F9" s="138">
        <v>16.3</v>
      </c>
      <c r="G9" s="138">
        <v>131.80000000000001</v>
      </c>
      <c r="H9" s="138">
        <v>1</v>
      </c>
      <c r="I9" s="266"/>
    </row>
    <row r="10" spans="1:9">
      <c r="A10" s="338"/>
      <c r="B10" s="254" t="s">
        <v>13</v>
      </c>
      <c r="C10" s="224">
        <v>180</v>
      </c>
      <c r="D10" s="224">
        <v>0.12</v>
      </c>
      <c r="E10" s="224">
        <v>0.12</v>
      </c>
      <c r="F10" s="224">
        <v>10.199999999999999</v>
      </c>
      <c r="G10" s="224">
        <v>41</v>
      </c>
      <c r="H10" s="224">
        <v>2.83</v>
      </c>
      <c r="I10" s="251" t="s">
        <v>14</v>
      </c>
    </row>
    <row r="11" spans="1:9">
      <c r="A11" s="338"/>
      <c r="B11" s="257"/>
      <c r="C11" s="225"/>
      <c r="D11" s="225"/>
      <c r="E11" s="225"/>
      <c r="F11" s="225"/>
      <c r="G11" s="225"/>
      <c r="H11" s="225"/>
      <c r="I11" s="266"/>
    </row>
    <row r="12" spans="1:9">
      <c r="A12" s="338"/>
      <c r="B12" s="253" t="s">
        <v>37</v>
      </c>
      <c r="C12" s="138">
        <v>40</v>
      </c>
      <c r="D12" s="138"/>
      <c r="E12" s="138"/>
      <c r="F12" s="138"/>
      <c r="G12" s="138"/>
      <c r="H12" s="138"/>
      <c r="I12" s="226" t="s">
        <v>38</v>
      </c>
    </row>
    <row r="13" spans="1:9">
      <c r="A13" s="338"/>
      <c r="B13" s="253"/>
      <c r="C13" s="138">
        <v>60</v>
      </c>
      <c r="D13" s="138">
        <v>7.15</v>
      </c>
      <c r="E13" s="138">
        <v>8.02</v>
      </c>
      <c r="F13" s="138">
        <v>19.39</v>
      </c>
      <c r="G13" s="138">
        <v>178</v>
      </c>
      <c r="H13" s="138">
        <v>0.11</v>
      </c>
      <c r="I13" s="308"/>
    </row>
    <row r="14" spans="1:9">
      <c r="A14" s="338"/>
      <c r="B14" s="227" t="s">
        <v>19</v>
      </c>
      <c r="C14" s="5"/>
      <c r="D14" s="5"/>
      <c r="E14" s="5"/>
      <c r="F14" s="5"/>
      <c r="G14" s="5"/>
      <c r="H14" s="5"/>
      <c r="I14" s="271"/>
    </row>
    <row r="15" spans="1:9" ht="22.15" customHeight="1" thickBot="1">
      <c r="A15" s="339"/>
      <c r="B15" s="270"/>
      <c r="C15" s="1">
        <f t="shared" ref="C15:H15" si="0">C9+C10+C13</f>
        <v>440</v>
      </c>
      <c r="D15" s="1">
        <f t="shared" si="0"/>
        <v>12.75</v>
      </c>
      <c r="E15" s="1">
        <f t="shared" si="0"/>
        <v>13.19</v>
      </c>
      <c r="F15" s="1">
        <f t="shared" si="0"/>
        <v>45.89</v>
      </c>
      <c r="G15" s="1">
        <f t="shared" si="0"/>
        <v>350.8</v>
      </c>
      <c r="H15" s="1">
        <f t="shared" si="0"/>
        <v>3.94</v>
      </c>
      <c r="I15" s="272"/>
    </row>
    <row r="16" spans="1:9" ht="22.15" customHeight="1">
      <c r="A16" s="145" t="s">
        <v>16</v>
      </c>
      <c r="B16" s="148" t="s">
        <v>76</v>
      </c>
      <c r="C16" s="15">
        <v>180</v>
      </c>
      <c r="D16" s="15">
        <v>5.76</v>
      </c>
      <c r="E16" s="15">
        <v>4.32</v>
      </c>
      <c r="F16" s="15">
        <v>8.1</v>
      </c>
      <c r="G16" s="15">
        <v>93.6</v>
      </c>
      <c r="H16" s="15">
        <v>1.05</v>
      </c>
      <c r="I16" s="152" t="s">
        <v>33</v>
      </c>
    </row>
    <row r="17" spans="1:16" ht="24" customHeight="1">
      <c r="A17" s="145"/>
      <c r="B17" s="129"/>
      <c r="C17" s="132"/>
      <c r="D17" s="132"/>
      <c r="E17" s="132"/>
      <c r="F17" s="132"/>
      <c r="G17" s="132"/>
      <c r="H17" s="134"/>
      <c r="I17" s="130"/>
    </row>
    <row r="18" spans="1:16" ht="17.25" customHeight="1">
      <c r="A18" s="145"/>
      <c r="B18" s="31"/>
      <c r="C18" s="132"/>
      <c r="D18" s="138"/>
      <c r="E18" s="138"/>
      <c r="F18" s="138"/>
      <c r="G18" s="138"/>
      <c r="H18" s="138"/>
      <c r="I18" s="131"/>
    </row>
    <row r="19" spans="1:16" ht="17.45" customHeight="1" thickBot="1">
      <c r="A19" s="36"/>
      <c r="B19" s="68" t="s">
        <v>19</v>
      </c>
      <c r="C19" s="1">
        <f>C16+C17+C18</f>
        <v>180</v>
      </c>
      <c r="D19" s="143">
        <f>D16+D17+D18</f>
        <v>5.76</v>
      </c>
      <c r="E19" s="143">
        <f>E16+E17+E18</f>
        <v>4.32</v>
      </c>
      <c r="F19" s="143">
        <f>F16+F17+F18</f>
        <v>8.1</v>
      </c>
      <c r="G19" s="143">
        <f>G16+G17+G18</f>
        <v>93.6</v>
      </c>
      <c r="H19" s="1">
        <f>H16</f>
        <v>1.05</v>
      </c>
      <c r="I19" s="142"/>
    </row>
    <row r="20" spans="1:16" ht="0.75" customHeight="1">
      <c r="A20" s="262" t="s">
        <v>21</v>
      </c>
      <c r="B20" s="340" t="s">
        <v>58</v>
      </c>
      <c r="C20" s="133"/>
      <c r="D20" s="133"/>
      <c r="E20" s="133"/>
      <c r="F20" s="133"/>
      <c r="G20" s="133"/>
      <c r="H20" s="133"/>
      <c r="I20" s="266" t="s">
        <v>59</v>
      </c>
    </row>
    <row r="21" spans="1:16" ht="20.25" customHeight="1">
      <c r="A21" s="239"/>
      <c r="B21" s="341"/>
      <c r="C21" s="138">
        <v>200</v>
      </c>
      <c r="D21" s="138">
        <v>4.49</v>
      </c>
      <c r="E21" s="138">
        <v>2.42</v>
      </c>
      <c r="F21" s="138">
        <v>12.53</v>
      </c>
      <c r="G21" s="138">
        <v>89.8</v>
      </c>
      <c r="H21" s="138">
        <v>8.9499999999999993</v>
      </c>
      <c r="I21" s="308"/>
    </row>
    <row r="22" spans="1:16" ht="0.75" hidden="1" customHeight="1">
      <c r="A22" s="239"/>
      <c r="B22" s="207" t="s">
        <v>136</v>
      </c>
      <c r="C22" s="67"/>
      <c r="D22" s="195"/>
      <c r="E22" s="195"/>
      <c r="F22" s="195"/>
      <c r="G22" s="195"/>
      <c r="H22" s="195"/>
      <c r="I22" s="202" t="s">
        <v>137</v>
      </c>
    </row>
    <row r="23" spans="1:16" ht="18.75" customHeight="1">
      <c r="A23" s="239"/>
      <c r="B23" s="215" t="s">
        <v>138</v>
      </c>
      <c r="C23" s="216">
        <v>80</v>
      </c>
      <c r="D23" s="199">
        <v>17.75</v>
      </c>
      <c r="E23" s="199">
        <v>3.58</v>
      </c>
      <c r="F23" s="199">
        <v>5.3</v>
      </c>
      <c r="G23" s="199">
        <v>124</v>
      </c>
      <c r="H23" s="199">
        <v>0.03</v>
      </c>
      <c r="I23" s="199" t="s">
        <v>137</v>
      </c>
    </row>
    <row r="24" spans="1:16" ht="0.75" hidden="1" customHeight="1">
      <c r="A24" s="239"/>
      <c r="B24" s="215"/>
      <c r="C24" s="216"/>
      <c r="D24" s="199"/>
      <c r="E24" s="199"/>
      <c r="F24" s="199"/>
      <c r="G24" s="199"/>
      <c r="H24" s="199"/>
      <c r="I24" s="199"/>
    </row>
    <row r="25" spans="1:16" ht="22.5" customHeight="1">
      <c r="A25" s="239"/>
      <c r="B25" s="215" t="s">
        <v>140</v>
      </c>
      <c r="C25" s="216">
        <v>30</v>
      </c>
      <c r="D25" s="199">
        <v>0.81</v>
      </c>
      <c r="E25" s="199">
        <v>2.79</v>
      </c>
      <c r="F25" s="199">
        <v>2.99</v>
      </c>
      <c r="G25" s="199">
        <v>40.36</v>
      </c>
      <c r="H25" s="199">
        <v>9.8000000000000004E-2</v>
      </c>
      <c r="I25" s="199" t="s">
        <v>139</v>
      </c>
    </row>
    <row r="26" spans="1:16" ht="2.25" customHeight="1">
      <c r="A26" s="239"/>
      <c r="B26" s="253" t="s">
        <v>122</v>
      </c>
      <c r="C26" s="153"/>
      <c r="D26" s="153"/>
      <c r="E26" s="153"/>
      <c r="F26" s="153"/>
      <c r="G26" s="153"/>
      <c r="H26" s="153"/>
      <c r="I26" s="226" t="s">
        <v>108</v>
      </c>
    </row>
    <row r="27" spans="1:16" ht="16.5" customHeight="1">
      <c r="A27" s="239"/>
      <c r="B27" s="253"/>
      <c r="C27" s="154">
        <v>150</v>
      </c>
      <c r="D27" s="154">
        <v>6.3</v>
      </c>
      <c r="E27" s="155">
        <v>4.5</v>
      </c>
      <c r="F27" s="154">
        <v>38.799999999999997</v>
      </c>
      <c r="G27" s="154">
        <v>221</v>
      </c>
      <c r="H27" s="155">
        <v>0</v>
      </c>
      <c r="I27" s="226"/>
      <c r="P27" s="10"/>
    </row>
    <row r="28" spans="1:16">
      <c r="A28" s="239"/>
      <c r="B28" s="276" t="s">
        <v>97</v>
      </c>
      <c r="C28" s="256">
        <v>40</v>
      </c>
      <c r="D28" s="256">
        <v>0.56000000000000005</v>
      </c>
      <c r="E28" s="264">
        <v>2.02</v>
      </c>
      <c r="F28" s="224">
        <v>3.6</v>
      </c>
      <c r="G28" s="224">
        <v>34.96</v>
      </c>
      <c r="H28" s="264">
        <v>12.9</v>
      </c>
      <c r="I28" s="226" t="s">
        <v>77</v>
      </c>
    </row>
    <row r="29" spans="1:16" ht="6" customHeight="1">
      <c r="A29" s="239"/>
      <c r="B29" s="297"/>
      <c r="C29" s="247"/>
      <c r="D29" s="247"/>
      <c r="E29" s="225"/>
      <c r="F29" s="225"/>
      <c r="G29" s="225"/>
      <c r="H29" s="225"/>
      <c r="I29" s="231"/>
    </row>
    <row r="30" spans="1:16" ht="18" customHeight="1">
      <c r="A30" s="239"/>
      <c r="B30" s="307" t="s">
        <v>34</v>
      </c>
      <c r="C30" s="224">
        <v>180</v>
      </c>
      <c r="D30" s="224">
        <v>0.16</v>
      </c>
      <c r="E30" s="224">
        <v>0.16</v>
      </c>
      <c r="F30" s="224">
        <v>23.9</v>
      </c>
      <c r="G30" s="224">
        <v>97.6</v>
      </c>
      <c r="H30" s="224">
        <v>1.72</v>
      </c>
      <c r="I30" s="226" t="s">
        <v>22</v>
      </c>
    </row>
    <row r="31" spans="1:16" ht="14.25" customHeight="1">
      <c r="A31" s="239"/>
      <c r="B31" s="307"/>
      <c r="C31" s="225"/>
      <c r="D31" s="225"/>
      <c r="E31" s="225"/>
      <c r="F31" s="225"/>
      <c r="G31" s="225"/>
      <c r="H31" s="225"/>
      <c r="I31" s="308"/>
    </row>
    <row r="32" spans="1:16" ht="3.75" hidden="1" customHeight="1">
      <c r="A32" s="239"/>
      <c r="B32" s="276" t="s">
        <v>24</v>
      </c>
      <c r="C32" s="138"/>
      <c r="D32" s="138"/>
      <c r="E32" s="138"/>
      <c r="F32" s="138"/>
      <c r="G32" s="138"/>
      <c r="H32" s="138"/>
      <c r="I32" s="226" t="s">
        <v>20</v>
      </c>
    </row>
    <row r="33" spans="1:9">
      <c r="A33" s="239"/>
      <c r="B33" s="276"/>
      <c r="C33" s="138">
        <v>40</v>
      </c>
      <c r="D33" s="138">
        <v>2.64</v>
      </c>
      <c r="E33" s="138">
        <v>0.4</v>
      </c>
      <c r="F33" s="138">
        <v>13.36</v>
      </c>
      <c r="G33" s="138">
        <v>69.599999999999994</v>
      </c>
      <c r="H33" s="138">
        <v>0</v>
      </c>
      <c r="I33" s="231"/>
    </row>
    <row r="34" spans="1:9" ht="2.25" customHeight="1">
      <c r="A34" s="239"/>
      <c r="B34" s="227" t="s">
        <v>19</v>
      </c>
      <c r="C34" s="5"/>
      <c r="D34" s="5"/>
      <c r="E34" s="5"/>
      <c r="F34" s="5"/>
      <c r="G34" s="5"/>
      <c r="H34" s="5"/>
      <c r="I34" s="226"/>
    </row>
    <row r="35" spans="1:9" ht="24.6" customHeight="1" thickBot="1">
      <c r="A35" s="241"/>
      <c r="B35" s="233"/>
      <c r="C35" s="1">
        <f t="shared" ref="C35:H35" si="1">C21+C25+C27+C29+C30+C33</f>
        <v>600</v>
      </c>
      <c r="D35" s="1">
        <f t="shared" si="1"/>
        <v>14.400000000000002</v>
      </c>
      <c r="E35" s="1">
        <f t="shared" si="1"/>
        <v>10.270000000000001</v>
      </c>
      <c r="F35" s="1">
        <f t="shared" si="1"/>
        <v>91.58</v>
      </c>
      <c r="G35" s="1">
        <f t="shared" si="1"/>
        <v>518.36</v>
      </c>
      <c r="H35" s="1">
        <f t="shared" si="1"/>
        <v>10.768000000000001</v>
      </c>
      <c r="I35" s="237"/>
    </row>
    <row r="36" spans="1:9" ht="7.15" customHeight="1">
      <c r="A36" s="238" t="s">
        <v>26</v>
      </c>
      <c r="B36" s="332" t="s">
        <v>112</v>
      </c>
      <c r="C36" s="246">
        <v>125</v>
      </c>
      <c r="D36" s="246">
        <v>6.52</v>
      </c>
      <c r="E36" s="246">
        <v>3.71</v>
      </c>
      <c r="F36" s="246">
        <v>40.47</v>
      </c>
      <c r="G36" s="246">
        <v>221</v>
      </c>
      <c r="H36" s="246">
        <v>0.1</v>
      </c>
      <c r="I36" s="333" t="s">
        <v>111</v>
      </c>
    </row>
    <row r="37" spans="1:9" ht="15" customHeight="1">
      <c r="A37" s="239"/>
      <c r="B37" s="332"/>
      <c r="C37" s="247"/>
      <c r="D37" s="247"/>
      <c r="E37" s="247"/>
      <c r="F37" s="247"/>
      <c r="G37" s="247"/>
      <c r="H37" s="247"/>
      <c r="I37" s="334"/>
    </row>
    <row r="38" spans="1:9" ht="2.25" customHeight="1">
      <c r="A38" s="239"/>
      <c r="B38" s="276"/>
      <c r="C38" s="138"/>
      <c r="D38" s="138"/>
      <c r="E38" s="138"/>
      <c r="F38" s="138"/>
      <c r="G38" s="138"/>
      <c r="H38" s="138"/>
      <c r="I38" s="226"/>
    </row>
    <row r="39" spans="1:9" ht="0.75" customHeight="1">
      <c r="A39" s="239"/>
      <c r="B39" s="276"/>
      <c r="C39" s="138"/>
      <c r="D39" s="138"/>
      <c r="E39" s="138"/>
      <c r="F39" s="138"/>
      <c r="G39" s="138"/>
      <c r="H39" s="138"/>
      <c r="I39" s="231"/>
    </row>
    <row r="40" spans="1:9" ht="18" customHeight="1">
      <c r="A40" s="239"/>
      <c r="B40" s="217" t="s">
        <v>35</v>
      </c>
      <c r="C40" s="17">
        <v>180</v>
      </c>
      <c r="D40" s="14">
        <v>2.85</v>
      </c>
      <c r="E40" s="138">
        <v>2.41</v>
      </c>
      <c r="F40" s="138">
        <v>14.36</v>
      </c>
      <c r="G40" s="138">
        <v>91</v>
      </c>
      <c r="H40" s="138">
        <v>1.17</v>
      </c>
      <c r="I40" s="130" t="s">
        <v>69</v>
      </c>
    </row>
    <row r="41" spans="1:9" ht="3" customHeight="1">
      <c r="A41" s="239"/>
      <c r="B41" s="123"/>
      <c r="C41" s="141"/>
      <c r="D41" s="139"/>
      <c r="E41" s="133"/>
      <c r="F41" s="133"/>
      <c r="G41" s="133"/>
      <c r="H41" s="133"/>
      <c r="I41" s="135"/>
    </row>
    <row r="42" spans="1:9" ht="15" customHeight="1">
      <c r="A42" s="239"/>
      <c r="B42" s="146" t="s">
        <v>19</v>
      </c>
      <c r="C42" s="5"/>
      <c r="D42" s="5"/>
      <c r="E42" s="5"/>
      <c r="F42" s="5"/>
      <c r="G42" s="5"/>
      <c r="H42" s="5"/>
      <c r="I42" s="150"/>
    </row>
    <row r="43" spans="1:9">
      <c r="A43" s="239"/>
      <c r="B43" s="149" t="s">
        <v>19</v>
      </c>
      <c r="C43" s="5">
        <f t="shared" ref="C43:H43" si="2">C36+C39+C40</f>
        <v>305</v>
      </c>
      <c r="D43" s="5">
        <f t="shared" si="2"/>
        <v>9.3699999999999992</v>
      </c>
      <c r="E43" s="5">
        <f t="shared" si="2"/>
        <v>6.12</v>
      </c>
      <c r="F43" s="5">
        <f t="shared" si="2"/>
        <v>54.83</v>
      </c>
      <c r="G43" s="5">
        <f t="shared" si="2"/>
        <v>312</v>
      </c>
      <c r="H43" s="5">
        <f t="shared" si="2"/>
        <v>1.27</v>
      </c>
      <c r="I43" s="144"/>
    </row>
    <row r="44" spans="1:9">
      <c r="A44" s="239"/>
      <c r="B44" s="227" t="s">
        <v>27</v>
      </c>
      <c r="C44" s="5"/>
      <c r="D44" s="5"/>
      <c r="E44" s="5"/>
      <c r="F44" s="5"/>
      <c r="G44" s="5"/>
      <c r="H44" s="5"/>
      <c r="I44" s="151"/>
    </row>
    <row r="45" spans="1:9" ht="15.75" thickBot="1">
      <c r="A45" s="241"/>
      <c r="B45" s="233"/>
      <c r="C45" s="1">
        <f t="shared" ref="C45:H45" si="3">C15+C35+C43+C19</f>
        <v>1525</v>
      </c>
      <c r="D45" s="1">
        <f t="shared" si="3"/>
        <v>42.28</v>
      </c>
      <c r="E45" s="1">
        <f t="shared" si="3"/>
        <v>33.900000000000006</v>
      </c>
      <c r="F45" s="1">
        <f t="shared" si="3"/>
        <v>200.4</v>
      </c>
      <c r="G45" s="1">
        <f t="shared" si="3"/>
        <v>1274.76</v>
      </c>
      <c r="H45" s="1">
        <f t="shared" si="3"/>
        <v>17.027999999999999</v>
      </c>
      <c r="I45" s="147"/>
    </row>
  </sheetData>
  <mergeCells count="62">
    <mergeCell ref="E28:E29"/>
    <mergeCell ref="F28:F29"/>
    <mergeCell ref="G28:G29"/>
    <mergeCell ref="B8:B9"/>
    <mergeCell ref="I8:I9"/>
    <mergeCell ref="A9:A15"/>
    <mergeCell ref="B10:B11"/>
    <mergeCell ref="C10:C11"/>
    <mergeCell ref="D10:D11"/>
    <mergeCell ref="E10:E11"/>
    <mergeCell ref="F10:F11"/>
    <mergeCell ref="G10:G11"/>
    <mergeCell ref="H10:H11"/>
    <mergeCell ref="I10:I11"/>
    <mergeCell ref="B12:B13"/>
    <mergeCell ref="I12:I13"/>
    <mergeCell ref="B14:B15"/>
    <mergeCell ref="I14:I15"/>
    <mergeCell ref="I5:I7"/>
    <mergeCell ref="C6:C7"/>
    <mergeCell ref="D6:D7"/>
    <mergeCell ref="E6:E7"/>
    <mergeCell ref="F6:F7"/>
    <mergeCell ref="A5:A7"/>
    <mergeCell ref="B5:B7"/>
    <mergeCell ref="D5:F5"/>
    <mergeCell ref="G5:G7"/>
    <mergeCell ref="H5:H7"/>
    <mergeCell ref="B32:B33"/>
    <mergeCell ref="I32:I33"/>
    <mergeCell ref="A20:A35"/>
    <mergeCell ref="B30:B31"/>
    <mergeCell ref="C30:C31"/>
    <mergeCell ref="D30:D31"/>
    <mergeCell ref="E30:E31"/>
    <mergeCell ref="B34:B35"/>
    <mergeCell ref="B20:B21"/>
    <mergeCell ref="B26:B27"/>
    <mergeCell ref="I20:I21"/>
    <mergeCell ref="I26:I27"/>
    <mergeCell ref="B28:B29"/>
    <mergeCell ref="H28:H29"/>
    <mergeCell ref="C28:C29"/>
    <mergeCell ref="D28:D29"/>
    <mergeCell ref="I34:I35"/>
    <mergeCell ref="I28:I29"/>
    <mergeCell ref="F36:F37"/>
    <mergeCell ref="G36:G37"/>
    <mergeCell ref="H36:H37"/>
    <mergeCell ref="I36:I37"/>
    <mergeCell ref="F30:F31"/>
    <mergeCell ref="G30:G31"/>
    <mergeCell ref="H30:H31"/>
    <mergeCell ref="I30:I31"/>
    <mergeCell ref="B38:B39"/>
    <mergeCell ref="I38:I39"/>
    <mergeCell ref="A36:A45"/>
    <mergeCell ref="B36:B37"/>
    <mergeCell ref="C36:C37"/>
    <mergeCell ref="D36:D37"/>
    <mergeCell ref="E36:E37"/>
    <mergeCell ref="B44:B45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I45"/>
  <sheetViews>
    <sheetView view="pageBreakPreview" topLeftCell="A9" zoomScale="90" zoomScaleNormal="100" zoomScaleSheetLayoutView="90" workbookViewId="0">
      <selection activeCell="M31" sqref="M31"/>
    </sheetView>
  </sheetViews>
  <sheetFormatPr defaultRowHeight="15"/>
  <cols>
    <col min="2" max="2" width="26.140625" customWidth="1"/>
    <col min="6" max="6" width="12.5703125" customWidth="1"/>
    <col min="7" max="7" width="15.28515625" customWidth="1"/>
    <col min="9" max="9" width="11.140625" customWidth="1"/>
  </cols>
  <sheetData>
    <row r="3" spans="1:9" ht="15.75" thickBot="1"/>
    <row r="4" spans="1:9" ht="15" customHeight="1">
      <c r="A4" s="277" t="s">
        <v>0</v>
      </c>
      <c r="B4" s="280" t="s">
        <v>1</v>
      </c>
      <c r="C4" s="18" t="s">
        <v>2</v>
      </c>
      <c r="D4" s="280" t="s">
        <v>3</v>
      </c>
      <c r="E4" s="280"/>
      <c r="F4" s="280"/>
      <c r="G4" s="281" t="s">
        <v>10</v>
      </c>
      <c r="H4" s="281" t="s">
        <v>4</v>
      </c>
      <c r="I4" s="284" t="s">
        <v>5</v>
      </c>
    </row>
    <row r="5" spans="1:9">
      <c r="A5" s="278"/>
      <c r="B5" s="258"/>
      <c r="C5" s="228" t="s">
        <v>6</v>
      </c>
      <c r="D5" s="258" t="s">
        <v>7</v>
      </c>
      <c r="E5" s="258" t="s">
        <v>8</v>
      </c>
      <c r="F5" s="258" t="s">
        <v>9</v>
      </c>
      <c r="G5" s="282"/>
      <c r="H5" s="282"/>
      <c r="I5" s="285"/>
    </row>
    <row r="6" spans="1:9" ht="15.75" thickBot="1">
      <c r="A6" s="279"/>
      <c r="B6" s="224"/>
      <c r="C6" s="234"/>
      <c r="D6" s="224"/>
      <c r="E6" s="224"/>
      <c r="F6" s="224"/>
      <c r="G6" s="283"/>
      <c r="H6" s="283"/>
      <c r="I6" s="286"/>
    </row>
    <row r="7" spans="1:9" ht="15" customHeight="1">
      <c r="A7" s="8" t="s">
        <v>61</v>
      </c>
      <c r="B7" s="345" t="s">
        <v>82</v>
      </c>
      <c r="C7" s="244">
        <v>200</v>
      </c>
      <c r="D7" s="246">
        <v>5.75</v>
      </c>
      <c r="E7" s="246">
        <v>5.21</v>
      </c>
      <c r="F7" s="248">
        <v>18.8</v>
      </c>
      <c r="G7" s="248">
        <v>145</v>
      </c>
      <c r="H7" s="248">
        <v>0.91</v>
      </c>
      <c r="I7" s="288" t="s">
        <v>31</v>
      </c>
    </row>
    <row r="8" spans="1:9" ht="18" customHeight="1">
      <c r="A8" s="275" t="s">
        <v>12</v>
      </c>
      <c r="B8" s="346"/>
      <c r="C8" s="245"/>
      <c r="D8" s="247"/>
      <c r="E8" s="247"/>
      <c r="F8" s="225"/>
      <c r="G8" s="225"/>
      <c r="H8" s="225"/>
      <c r="I8" s="226"/>
    </row>
    <row r="9" spans="1:9" ht="15" customHeight="1">
      <c r="A9" s="239"/>
      <c r="B9" s="276" t="s">
        <v>25</v>
      </c>
      <c r="C9" s="228">
        <v>40</v>
      </c>
      <c r="D9" s="224">
        <v>3.16</v>
      </c>
      <c r="E9" s="224">
        <v>0.4</v>
      </c>
      <c r="F9" s="224">
        <v>19.32</v>
      </c>
      <c r="G9" s="224">
        <v>94.4</v>
      </c>
      <c r="H9" s="224">
        <v>0</v>
      </c>
      <c r="I9" s="226" t="s">
        <v>20</v>
      </c>
    </row>
    <row r="10" spans="1:9" ht="7.15" customHeight="1">
      <c r="A10" s="239"/>
      <c r="B10" s="276"/>
      <c r="C10" s="229"/>
      <c r="D10" s="225"/>
      <c r="E10" s="225"/>
      <c r="F10" s="225"/>
      <c r="G10" s="225"/>
      <c r="H10" s="225"/>
      <c r="I10" s="226"/>
    </row>
    <row r="11" spans="1:9" ht="15" customHeight="1">
      <c r="A11" s="239"/>
      <c r="B11" s="309" t="s">
        <v>55</v>
      </c>
      <c r="C11" s="224">
        <v>180</v>
      </c>
      <c r="D11" s="224">
        <v>0.06</v>
      </c>
      <c r="E11" s="224">
        <v>0.02</v>
      </c>
      <c r="F11" s="224">
        <v>9.99</v>
      </c>
      <c r="G11" s="224">
        <v>40</v>
      </c>
      <c r="H11" s="224">
        <v>0.03</v>
      </c>
      <c r="I11" s="226" t="s">
        <v>32</v>
      </c>
    </row>
    <row r="12" spans="1:9" ht="7.9" customHeight="1">
      <c r="A12" s="239"/>
      <c r="B12" s="309"/>
      <c r="C12" s="225"/>
      <c r="D12" s="225"/>
      <c r="E12" s="225"/>
      <c r="F12" s="225"/>
      <c r="G12" s="225"/>
      <c r="H12" s="225"/>
      <c r="I12" s="226"/>
    </row>
    <row r="13" spans="1:9">
      <c r="A13" s="239"/>
      <c r="B13" s="343" t="s">
        <v>19</v>
      </c>
      <c r="C13" s="235">
        <f t="shared" ref="C13:H13" si="0">C7+C9+C11</f>
        <v>420</v>
      </c>
      <c r="D13" s="235">
        <f t="shared" si="0"/>
        <v>8.9700000000000006</v>
      </c>
      <c r="E13" s="235">
        <f t="shared" si="0"/>
        <v>5.63</v>
      </c>
      <c r="F13" s="228">
        <f t="shared" si="0"/>
        <v>48.110000000000007</v>
      </c>
      <c r="G13" s="228">
        <f t="shared" si="0"/>
        <v>279.39999999999998</v>
      </c>
      <c r="H13" s="228">
        <f t="shared" si="0"/>
        <v>0.94000000000000006</v>
      </c>
      <c r="I13" s="271"/>
    </row>
    <row r="14" spans="1:9" ht="7.9" customHeight="1" thickBot="1">
      <c r="A14" s="241"/>
      <c r="B14" s="344"/>
      <c r="C14" s="236"/>
      <c r="D14" s="236"/>
      <c r="E14" s="236"/>
      <c r="F14" s="234"/>
      <c r="G14" s="234"/>
      <c r="H14" s="234"/>
      <c r="I14" s="272"/>
    </row>
    <row r="15" spans="1:9">
      <c r="A15" s="238" t="s">
        <v>16</v>
      </c>
      <c r="B15" s="347" t="s">
        <v>71</v>
      </c>
      <c r="C15" s="244">
        <v>100</v>
      </c>
      <c r="D15" s="246">
        <v>0.4</v>
      </c>
      <c r="E15" s="246">
        <v>0.4</v>
      </c>
      <c r="F15" s="246">
        <v>9.8000000000000007</v>
      </c>
      <c r="G15" s="246">
        <v>9.8000000000000007</v>
      </c>
      <c r="H15" s="246">
        <v>10</v>
      </c>
      <c r="I15" s="274" t="s">
        <v>69</v>
      </c>
    </row>
    <row r="16" spans="1:9" ht="15" customHeight="1">
      <c r="A16" s="349"/>
      <c r="B16" s="348"/>
      <c r="C16" s="245"/>
      <c r="D16" s="247"/>
      <c r="E16" s="247"/>
      <c r="F16" s="247"/>
      <c r="G16" s="247"/>
      <c r="H16" s="247"/>
      <c r="I16" s="266"/>
    </row>
    <row r="17" spans="1:9" ht="2.25" customHeight="1">
      <c r="A17" s="349"/>
      <c r="B17" s="103"/>
      <c r="C17" s="96"/>
      <c r="D17" s="59"/>
      <c r="E17" s="59"/>
      <c r="F17" s="59"/>
      <c r="G17" s="59"/>
      <c r="H17" s="62"/>
      <c r="I17" s="99"/>
    </row>
    <row r="18" spans="1:9" ht="16.5" customHeight="1">
      <c r="A18" s="349"/>
      <c r="B18" s="343" t="s">
        <v>19</v>
      </c>
      <c r="C18" s="235">
        <f t="shared" ref="C18:H18" si="1">C15+C17</f>
        <v>100</v>
      </c>
      <c r="D18" s="235">
        <f t="shared" si="1"/>
        <v>0.4</v>
      </c>
      <c r="E18" s="235">
        <f t="shared" si="1"/>
        <v>0.4</v>
      </c>
      <c r="F18" s="228">
        <f t="shared" si="1"/>
        <v>9.8000000000000007</v>
      </c>
      <c r="G18" s="228">
        <f t="shared" si="1"/>
        <v>9.8000000000000007</v>
      </c>
      <c r="H18" s="228">
        <f t="shared" si="1"/>
        <v>10</v>
      </c>
      <c r="I18" s="271"/>
    </row>
    <row r="19" spans="1:9" ht="8.4499999999999993" customHeight="1" thickBot="1">
      <c r="A19" s="350"/>
      <c r="B19" s="351"/>
      <c r="C19" s="236"/>
      <c r="D19" s="236"/>
      <c r="E19" s="236"/>
      <c r="F19" s="234"/>
      <c r="G19" s="234"/>
      <c r="H19" s="234"/>
      <c r="I19" s="272"/>
    </row>
    <row r="20" spans="1:9" ht="15" customHeight="1">
      <c r="A20" s="238" t="s">
        <v>21</v>
      </c>
      <c r="B20" s="312" t="s">
        <v>39</v>
      </c>
      <c r="C20" s="244">
        <v>200</v>
      </c>
      <c r="D20" s="248">
        <v>4.3899999999999997</v>
      </c>
      <c r="E20" s="248">
        <v>4.21</v>
      </c>
      <c r="F20" s="248">
        <v>13.06</v>
      </c>
      <c r="G20" s="248">
        <v>107.8</v>
      </c>
      <c r="H20" s="248">
        <v>4.6500000000000004</v>
      </c>
      <c r="I20" s="288" t="s">
        <v>40</v>
      </c>
    </row>
    <row r="21" spans="1:9">
      <c r="A21" s="239"/>
      <c r="B21" s="253"/>
      <c r="C21" s="245"/>
      <c r="D21" s="225"/>
      <c r="E21" s="225"/>
      <c r="F21" s="225"/>
      <c r="G21" s="225"/>
      <c r="H21" s="225"/>
      <c r="I21" s="226"/>
    </row>
    <row r="22" spans="1:9" ht="12" customHeight="1">
      <c r="A22" s="239"/>
      <c r="B22" s="353" t="s">
        <v>143</v>
      </c>
      <c r="C22" s="235">
        <v>80</v>
      </c>
      <c r="D22" s="256">
        <v>19.21</v>
      </c>
      <c r="E22" s="256">
        <v>17.93</v>
      </c>
      <c r="F22" s="224">
        <v>6.37</v>
      </c>
      <c r="G22" s="224">
        <v>264</v>
      </c>
      <c r="H22" s="224">
        <v>0.93</v>
      </c>
      <c r="I22" s="226" t="s">
        <v>144</v>
      </c>
    </row>
    <row r="23" spans="1:9" ht="13.5" customHeight="1">
      <c r="A23" s="239"/>
      <c r="B23" s="353"/>
      <c r="C23" s="245"/>
      <c r="D23" s="247"/>
      <c r="E23" s="247"/>
      <c r="F23" s="225"/>
      <c r="G23" s="225"/>
      <c r="H23" s="225"/>
      <c r="I23" s="226"/>
    </row>
    <row r="24" spans="1:9" ht="0.6" hidden="1" customHeight="1">
      <c r="A24" s="239"/>
      <c r="B24" s="253" t="s">
        <v>133</v>
      </c>
      <c r="C24" s="39"/>
      <c r="D24" s="39"/>
      <c r="E24" s="39"/>
      <c r="F24" s="39"/>
      <c r="G24" s="39"/>
      <c r="H24" s="39"/>
      <c r="I24" s="226" t="s">
        <v>134</v>
      </c>
    </row>
    <row r="25" spans="1:9" ht="26.25" customHeight="1">
      <c r="A25" s="239"/>
      <c r="B25" s="253"/>
      <c r="C25" s="39">
        <v>60</v>
      </c>
      <c r="D25" s="39">
        <v>0.84</v>
      </c>
      <c r="E25" s="39">
        <v>3</v>
      </c>
      <c r="F25" s="39">
        <v>3.52</v>
      </c>
      <c r="G25" s="39">
        <v>44.46</v>
      </c>
      <c r="H25" s="39">
        <v>0.02</v>
      </c>
      <c r="I25" s="226"/>
    </row>
    <row r="26" spans="1:9" ht="20.25" customHeight="1">
      <c r="A26" s="239"/>
      <c r="B26" s="276" t="s">
        <v>141</v>
      </c>
      <c r="C26" s="235">
        <v>40</v>
      </c>
      <c r="D26" s="256">
        <v>0.3</v>
      </c>
      <c r="E26" s="224">
        <v>2.4300000000000002</v>
      </c>
      <c r="F26" s="224">
        <v>0.95</v>
      </c>
      <c r="G26" s="224">
        <v>26.92</v>
      </c>
      <c r="H26" s="224">
        <v>3.8</v>
      </c>
      <c r="I26" s="226" t="s">
        <v>142</v>
      </c>
    </row>
    <row r="27" spans="1:9" ht="5.25" customHeight="1">
      <c r="A27" s="239"/>
      <c r="B27" s="297"/>
      <c r="C27" s="245"/>
      <c r="D27" s="247"/>
      <c r="E27" s="225"/>
      <c r="F27" s="225"/>
      <c r="G27" s="225"/>
      <c r="H27" s="225"/>
      <c r="I27" s="231"/>
    </row>
    <row r="28" spans="1:9" ht="24" customHeight="1">
      <c r="A28" s="239"/>
      <c r="B28" s="128" t="s">
        <v>103</v>
      </c>
      <c r="C28" s="126">
        <v>150</v>
      </c>
      <c r="D28" s="127">
        <v>3.65</v>
      </c>
      <c r="E28" s="125">
        <v>5.37</v>
      </c>
      <c r="F28" s="125">
        <v>36.68</v>
      </c>
      <c r="G28" s="125">
        <v>209.7</v>
      </c>
      <c r="H28" s="125">
        <v>1.78</v>
      </c>
      <c r="I28" s="218" t="s">
        <v>104</v>
      </c>
    </row>
    <row r="29" spans="1:9" ht="15" customHeight="1">
      <c r="A29" s="239"/>
      <c r="B29" s="342" t="s">
        <v>23</v>
      </c>
      <c r="C29" s="235">
        <v>180</v>
      </c>
      <c r="D29" s="256">
        <v>0.4</v>
      </c>
      <c r="E29" s="256">
        <v>0.02</v>
      </c>
      <c r="F29" s="224">
        <v>24.99</v>
      </c>
      <c r="G29" s="224">
        <v>102</v>
      </c>
      <c r="H29" s="224">
        <v>0.36</v>
      </c>
      <c r="I29" s="226" t="s">
        <v>28</v>
      </c>
    </row>
    <row r="30" spans="1:9" ht="13.15" customHeight="1">
      <c r="A30" s="239"/>
      <c r="B30" s="342"/>
      <c r="C30" s="245"/>
      <c r="D30" s="247"/>
      <c r="E30" s="247"/>
      <c r="F30" s="225"/>
      <c r="G30" s="225"/>
      <c r="H30" s="225"/>
      <c r="I30" s="308"/>
    </row>
    <row r="31" spans="1:9">
      <c r="A31" s="239"/>
      <c r="B31" s="352" t="s">
        <v>24</v>
      </c>
      <c r="C31" s="235">
        <v>50</v>
      </c>
      <c r="D31" s="256">
        <v>3.3</v>
      </c>
      <c r="E31" s="256">
        <v>0.5</v>
      </c>
      <c r="F31" s="224">
        <v>16.7</v>
      </c>
      <c r="G31" s="224">
        <v>87</v>
      </c>
      <c r="H31" s="224">
        <v>0</v>
      </c>
      <c r="I31" s="226" t="s">
        <v>20</v>
      </c>
    </row>
    <row r="32" spans="1:9" ht="6.6" customHeight="1">
      <c r="A32" s="239"/>
      <c r="B32" s="354"/>
      <c r="C32" s="245"/>
      <c r="D32" s="247"/>
      <c r="E32" s="247"/>
      <c r="F32" s="225"/>
      <c r="G32" s="225"/>
      <c r="H32" s="225"/>
      <c r="I32" s="231"/>
    </row>
    <row r="33" spans="1:9" ht="3.75" customHeight="1">
      <c r="A33" s="239"/>
      <c r="B33" s="352"/>
      <c r="C33" s="235"/>
      <c r="D33" s="256"/>
      <c r="E33" s="256"/>
      <c r="F33" s="224"/>
      <c r="G33" s="224"/>
      <c r="H33" s="224"/>
      <c r="I33" s="226"/>
    </row>
    <row r="34" spans="1:9" ht="9.75" hidden="1" customHeight="1">
      <c r="A34" s="239"/>
      <c r="B34" s="352"/>
      <c r="C34" s="245"/>
      <c r="D34" s="247"/>
      <c r="E34" s="247"/>
      <c r="F34" s="225"/>
      <c r="G34" s="225"/>
      <c r="H34" s="225"/>
      <c r="I34" s="231"/>
    </row>
    <row r="35" spans="1:9" ht="15" customHeight="1">
      <c r="A35" s="239"/>
      <c r="B35" s="227" t="s">
        <v>19</v>
      </c>
      <c r="C35" s="228">
        <f t="shared" ref="C35:H35" si="2">C20+C22+C24+C25+C26+C29+C31+C33</f>
        <v>610</v>
      </c>
      <c r="D35" s="228">
        <f t="shared" si="2"/>
        <v>28.44</v>
      </c>
      <c r="E35" s="228">
        <f t="shared" si="2"/>
        <v>28.09</v>
      </c>
      <c r="F35" s="228">
        <f t="shared" si="2"/>
        <v>65.59</v>
      </c>
      <c r="G35" s="228">
        <f t="shared" si="2"/>
        <v>632.18000000000006</v>
      </c>
      <c r="H35" s="228">
        <f t="shared" si="2"/>
        <v>9.759999999999998</v>
      </c>
      <c r="I35" s="226"/>
    </row>
    <row r="36" spans="1:9" ht="15.75" thickBot="1">
      <c r="A36" s="241"/>
      <c r="B36" s="233"/>
      <c r="C36" s="234"/>
      <c r="D36" s="234"/>
      <c r="E36" s="234"/>
      <c r="F36" s="234"/>
      <c r="G36" s="234"/>
      <c r="H36" s="234"/>
      <c r="I36" s="237"/>
    </row>
    <row r="37" spans="1:9" ht="15" customHeight="1">
      <c r="A37" s="239"/>
      <c r="B37" s="292" t="s">
        <v>93</v>
      </c>
      <c r="C37" s="316">
        <v>80</v>
      </c>
      <c r="D37" s="248">
        <v>5.66</v>
      </c>
      <c r="E37" s="248">
        <v>10.51</v>
      </c>
      <c r="F37" s="248">
        <v>44.59</v>
      </c>
      <c r="G37" s="248">
        <v>296</v>
      </c>
      <c r="H37" s="248">
        <v>0</v>
      </c>
      <c r="I37" s="226" t="s">
        <v>94</v>
      </c>
    </row>
    <row r="38" spans="1:9" ht="20.45" customHeight="1">
      <c r="A38" s="239"/>
      <c r="B38" s="292"/>
      <c r="C38" s="229"/>
      <c r="D38" s="225"/>
      <c r="E38" s="225"/>
      <c r="F38" s="225"/>
      <c r="G38" s="225"/>
      <c r="H38" s="225"/>
      <c r="I38" s="231"/>
    </row>
    <row r="39" spans="1:9">
      <c r="A39" s="239"/>
      <c r="B39" s="355" t="s">
        <v>13</v>
      </c>
      <c r="C39" s="235">
        <v>180</v>
      </c>
      <c r="D39" s="256">
        <v>0.12</v>
      </c>
      <c r="E39" s="224">
        <v>0.02</v>
      </c>
      <c r="F39" s="224">
        <v>10.199999999999999</v>
      </c>
      <c r="G39" s="224">
        <v>41</v>
      </c>
      <c r="H39" s="224">
        <v>2.83</v>
      </c>
      <c r="I39" s="226" t="s">
        <v>14</v>
      </c>
    </row>
    <row r="40" spans="1:9">
      <c r="A40" s="239"/>
      <c r="B40" s="356"/>
      <c r="C40" s="245"/>
      <c r="D40" s="247"/>
      <c r="E40" s="225"/>
      <c r="F40" s="225"/>
      <c r="G40" s="225"/>
      <c r="H40" s="225"/>
      <c r="I40" s="226"/>
    </row>
    <row r="41" spans="1:9">
      <c r="A41" s="239"/>
      <c r="B41" s="100"/>
      <c r="C41" s="48"/>
      <c r="D41" s="47"/>
      <c r="E41" s="46"/>
      <c r="F41" s="46"/>
      <c r="G41" s="46"/>
      <c r="H41" s="46"/>
      <c r="I41" s="101"/>
    </row>
    <row r="42" spans="1:9">
      <c r="A42" s="239"/>
      <c r="B42" s="227" t="s">
        <v>19</v>
      </c>
      <c r="C42" s="228">
        <f t="shared" ref="C42:H42" si="3">C37+C39+C41</f>
        <v>260</v>
      </c>
      <c r="D42" s="228">
        <f t="shared" si="3"/>
        <v>5.78</v>
      </c>
      <c r="E42" s="228">
        <f t="shared" si="3"/>
        <v>10.53</v>
      </c>
      <c r="F42" s="228">
        <f t="shared" si="3"/>
        <v>54.790000000000006</v>
      </c>
      <c r="G42" s="228">
        <f t="shared" si="3"/>
        <v>337</v>
      </c>
      <c r="H42" s="228">
        <f t="shared" si="3"/>
        <v>2.83</v>
      </c>
      <c r="I42" s="230"/>
    </row>
    <row r="43" spans="1:9">
      <c r="A43" s="239"/>
      <c r="B43" s="227"/>
      <c r="C43" s="229"/>
      <c r="D43" s="229"/>
      <c r="E43" s="229"/>
      <c r="F43" s="229"/>
      <c r="G43" s="229"/>
      <c r="H43" s="229"/>
      <c r="I43" s="230"/>
    </row>
    <row r="44" spans="1:9">
      <c r="A44" s="239"/>
      <c r="B44" s="227" t="s">
        <v>27</v>
      </c>
      <c r="C44" s="228">
        <f t="shared" ref="C44:H44" si="4">C13+C18+C35+C42+C41</f>
        <v>1390</v>
      </c>
      <c r="D44" s="228">
        <f t="shared" si="4"/>
        <v>43.59</v>
      </c>
      <c r="E44" s="228">
        <f t="shared" si="4"/>
        <v>44.65</v>
      </c>
      <c r="F44" s="228">
        <f t="shared" si="4"/>
        <v>178.29000000000002</v>
      </c>
      <c r="G44" s="228">
        <f t="shared" si="4"/>
        <v>1258.3800000000001</v>
      </c>
      <c r="H44" s="228">
        <f t="shared" si="4"/>
        <v>23.529999999999994</v>
      </c>
      <c r="I44" s="231"/>
    </row>
    <row r="45" spans="1:9" ht="15.75" thickBot="1">
      <c r="A45" s="241"/>
      <c r="B45" s="233"/>
      <c r="C45" s="234"/>
      <c r="D45" s="234"/>
      <c r="E45" s="234"/>
      <c r="F45" s="234"/>
      <c r="G45" s="234"/>
      <c r="H45" s="234"/>
      <c r="I45" s="232"/>
    </row>
  </sheetData>
  <mergeCells count="151">
    <mergeCell ref="H42:H43"/>
    <mergeCell ref="C44:C45"/>
    <mergeCell ref="D44:D45"/>
    <mergeCell ref="E44:E45"/>
    <mergeCell ref="F44:F45"/>
    <mergeCell ref="G44:G45"/>
    <mergeCell ref="H44:H45"/>
    <mergeCell ref="C42:C43"/>
    <mergeCell ref="D42:D43"/>
    <mergeCell ref="E42:E43"/>
    <mergeCell ref="F42:F43"/>
    <mergeCell ref="G42:G43"/>
    <mergeCell ref="H37:H38"/>
    <mergeCell ref="C39:C40"/>
    <mergeCell ref="D39:D40"/>
    <mergeCell ref="E39:E40"/>
    <mergeCell ref="F39:F40"/>
    <mergeCell ref="G39:G40"/>
    <mergeCell ref="H39:H40"/>
    <mergeCell ref="C37:C38"/>
    <mergeCell ref="D37:D38"/>
    <mergeCell ref="E37:E38"/>
    <mergeCell ref="F37:F38"/>
    <mergeCell ref="G37:G38"/>
    <mergeCell ref="D35:D36"/>
    <mergeCell ref="E35:E36"/>
    <mergeCell ref="F35:F36"/>
    <mergeCell ref="G35:G36"/>
    <mergeCell ref="H35:H36"/>
    <mergeCell ref="H29:H30"/>
    <mergeCell ref="C31:C32"/>
    <mergeCell ref="D31:D32"/>
    <mergeCell ref="E31:E32"/>
    <mergeCell ref="F31:F32"/>
    <mergeCell ref="G31:G32"/>
    <mergeCell ref="H31:H32"/>
    <mergeCell ref="C29:C30"/>
    <mergeCell ref="D29:D30"/>
    <mergeCell ref="E29:E30"/>
    <mergeCell ref="F29:F30"/>
    <mergeCell ref="G29:G30"/>
    <mergeCell ref="C26:C27"/>
    <mergeCell ref="D26:D27"/>
    <mergeCell ref="E26:E27"/>
    <mergeCell ref="F26:F27"/>
    <mergeCell ref="G26:G27"/>
    <mergeCell ref="H26:H27"/>
    <mergeCell ref="H18:H19"/>
    <mergeCell ref="C15:C16"/>
    <mergeCell ref="D15:D16"/>
    <mergeCell ref="E15:E16"/>
    <mergeCell ref="F15:F16"/>
    <mergeCell ref="G15:G16"/>
    <mergeCell ref="H20:H21"/>
    <mergeCell ref="C22:C23"/>
    <mergeCell ref="D22:D23"/>
    <mergeCell ref="E22:E23"/>
    <mergeCell ref="F22:F23"/>
    <mergeCell ref="G22:G23"/>
    <mergeCell ref="H22:H23"/>
    <mergeCell ref="C20:C21"/>
    <mergeCell ref="D20:D21"/>
    <mergeCell ref="E20:E21"/>
    <mergeCell ref="F20:F21"/>
    <mergeCell ref="G20:G21"/>
    <mergeCell ref="I39:I40"/>
    <mergeCell ref="C33:C34"/>
    <mergeCell ref="D33:D34"/>
    <mergeCell ref="E33:E34"/>
    <mergeCell ref="F33:F34"/>
    <mergeCell ref="G33:G34"/>
    <mergeCell ref="H33:H34"/>
    <mergeCell ref="C35:C36"/>
    <mergeCell ref="E11:E12"/>
    <mergeCell ref="F11:F12"/>
    <mergeCell ref="G11:G12"/>
    <mergeCell ref="H11:H12"/>
    <mergeCell ref="C13:C14"/>
    <mergeCell ref="D13:D14"/>
    <mergeCell ref="E13:E14"/>
    <mergeCell ref="F13:F14"/>
    <mergeCell ref="G13:G14"/>
    <mergeCell ref="H13:H14"/>
    <mergeCell ref="H15:H16"/>
    <mergeCell ref="C18:C19"/>
    <mergeCell ref="D18:D19"/>
    <mergeCell ref="E18:E19"/>
    <mergeCell ref="F18:F19"/>
    <mergeCell ref="G18:G19"/>
    <mergeCell ref="A20:A36"/>
    <mergeCell ref="A37:A45"/>
    <mergeCell ref="B15:B16"/>
    <mergeCell ref="I15:I16"/>
    <mergeCell ref="A15:A19"/>
    <mergeCell ref="B18:B19"/>
    <mergeCell ref="I18:I19"/>
    <mergeCell ref="B20:B21"/>
    <mergeCell ref="I20:I21"/>
    <mergeCell ref="B33:B34"/>
    <mergeCell ref="I33:I34"/>
    <mergeCell ref="B22:B23"/>
    <mergeCell ref="I22:I23"/>
    <mergeCell ref="B24:B25"/>
    <mergeCell ref="B42:B43"/>
    <mergeCell ref="I42:I45"/>
    <mergeCell ref="B31:B32"/>
    <mergeCell ref="I31:I32"/>
    <mergeCell ref="B44:B45"/>
    <mergeCell ref="B35:B36"/>
    <mergeCell ref="I35:I36"/>
    <mergeCell ref="B37:B38"/>
    <mergeCell ref="I37:I38"/>
    <mergeCell ref="B39:B40"/>
    <mergeCell ref="I9:I10"/>
    <mergeCell ref="B11:B12"/>
    <mergeCell ref="I11:I12"/>
    <mergeCell ref="B13:B14"/>
    <mergeCell ref="I13:I14"/>
    <mergeCell ref="B7:B8"/>
    <mergeCell ref="I7:I8"/>
    <mergeCell ref="C7:C8"/>
    <mergeCell ref="D7:D8"/>
    <mergeCell ref="E7:E8"/>
    <mergeCell ref="F7:F8"/>
    <mergeCell ref="G7:G8"/>
    <mergeCell ref="H7:H8"/>
    <mergeCell ref="C9:C10"/>
    <mergeCell ref="A4:A6"/>
    <mergeCell ref="B4:B6"/>
    <mergeCell ref="D4:F4"/>
    <mergeCell ref="G4:G6"/>
    <mergeCell ref="H4:H6"/>
    <mergeCell ref="C5:C6"/>
    <mergeCell ref="B26:B27"/>
    <mergeCell ref="I26:I27"/>
    <mergeCell ref="B29:B30"/>
    <mergeCell ref="I29:I30"/>
    <mergeCell ref="I4:I6"/>
    <mergeCell ref="D5:D6"/>
    <mergeCell ref="E5:E6"/>
    <mergeCell ref="F5:F6"/>
    <mergeCell ref="I24:I25"/>
    <mergeCell ref="D9:D10"/>
    <mergeCell ref="E9:E10"/>
    <mergeCell ref="F9:F10"/>
    <mergeCell ref="G9:G10"/>
    <mergeCell ref="H9:H10"/>
    <mergeCell ref="C11:C12"/>
    <mergeCell ref="D11:D12"/>
    <mergeCell ref="A8:A14"/>
    <mergeCell ref="B9:B10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37"/>
  <sheetViews>
    <sheetView view="pageBreakPreview" zoomScale="70" zoomScaleNormal="100" zoomScaleSheetLayoutView="70" workbookViewId="0">
      <selection activeCell="O30" sqref="O30"/>
    </sheetView>
  </sheetViews>
  <sheetFormatPr defaultRowHeight="15"/>
  <cols>
    <col min="1" max="1" width="8.42578125" customWidth="1"/>
    <col min="2" max="2" width="21.85546875" customWidth="1"/>
  </cols>
  <sheetData>
    <row r="3" spans="1:9" ht="15.75" thickBot="1"/>
    <row r="4" spans="1:9" ht="15" customHeight="1">
      <c r="A4" s="375" t="s">
        <v>0</v>
      </c>
      <c r="B4" s="248" t="s">
        <v>1</v>
      </c>
      <c r="C4" s="168" t="s">
        <v>2</v>
      </c>
      <c r="D4" s="378" t="s">
        <v>3</v>
      </c>
      <c r="E4" s="379"/>
      <c r="F4" s="380"/>
      <c r="G4" s="381" t="s">
        <v>10</v>
      </c>
      <c r="H4" s="381" t="s">
        <v>4</v>
      </c>
      <c r="I4" s="384" t="s">
        <v>5</v>
      </c>
    </row>
    <row r="5" spans="1:9">
      <c r="A5" s="376"/>
      <c r="B5" s="264"/>
      <c r="C5" s="228" t="s">
        <v>29</v>
      </c>
      <c r="D5" s="224" t="s">
        <v>7</v>
      </c>
      <c r="E5" s="224" t="s">
        <v>8</v>
      </c>
      <c r="F5" s="224" t="s">
        <v>9</v>
      </c>
      <c r="G5" s="382"/>
      <c r="H5" s="382"/>
      <c r="I5" s="385"/>
    </row>
    <row r="6" spans="1:9" ht="15.75" thickBot="1">
      <c r="A6" s="377"/>
      <c r="B6" s="310"/>
      <c r="C6" s="234"/>
      <c r="D6" s="310"/>
      <c r="E6" s="310"/>
      <c r="F6" s="310"/>
      <c r="G6" s="383"/>
      <c r="H6" s="383"/>
      <c r="I6" s="386"/>
    </row>
    <row r="7" spans="1:9" ht="15" customHeight="1">
      <c r="A7" s="3" t="s">
        <v>51</v>
      </c>
      <c r="B7" s="312" t="s">
        <v>145</v>
      </c>
      <c r="C7" s="316">
        <v>210</v>
      </c>
      <c r="D7" s="248">
        <v>4.5199999999999996</v>
      </c>
      <c r="E7" s="248">
        <v>4.07</v>
      </c>
      <c r="F7" s="248">
        <v>35.46</v>
      </c>
      <c r="G7" s="248">
        <v>197</v>
      </c>
      <c r="H7" s="248">
        <v>1.34</v>
      </c>
      <c r="I7" s="288" t="s">
        <v>81</v>
      </c>
    </row>
    <row r="8" spans="1:9" ht="7.9" customHeight="1">
      <c r="A8" s="372" t="s">
        <v>30</v>
      </c>
      <c r="B8" s="360"/>
      <c r="C8" s="229"/>
      <c r="D8" s="225"/>
      <c r="E8" s="225"/>
      <c r="F8" s="225"/>
      <c r="G8" s="225"/>
      <c r="H8" s="225"/>
      <c r="I8" s="308"/>
    </row>
    <row r="9" spans="1:9" ht="15" customHeight="1">
      <c r="A9" s="358"/>
      <c r="B9" s="352" t="s">
        <v>75</v>
      </c>
      <c r="C9" s="228">
        <v>40</v>
      </c>
      <c r="D9" s="224">
        <v>2.4500000000000002</v>
      </c>
      <c r="E9" s="224">
        <v>7.55</v>
      </c>
      <c r="F9" s="224">
        <v>14.62</v>
      </c>
      <c r="G9" s="224">
        <v>136</v>
      </c>
      <c r="H9" s="224">
        <v>0</v>
      </c>
      <c r="I9" s="226" t="s">
        <v>15</v>
      </c>
    </row>
    <row r="10" spans="1:9" ht="9.6" customHeight="1">
      <c r="A10" s="358"/>
      <c r="B10" s="352"/>
      <c r="C10" s="229"/>
      <c r="D10" s="225"/>
      <c r="E10" s="225"/>
      <c r="F10" s="225"/>
      <c r="G10" s="225"/>
      <c r="H10" s="225"/>
      <c r="I10" s="226"/>
    </row>
    <row r="11" spans="1:9" ht="15" customHeight="1">
      <c r="A11" s="358"/>
      <c r="B11" s="373" t="s">
        <v>13</v>
      </c>
      <c r="C11" s="235">
        <v>180</v>
      </c>
      <c r="D11" s="256">
        <v>0.12</v>
      </c>
      <c r="E11" s="224">
        <v>0.02</v>
      </c>
      <c r="F11" s="224">
        <v>10.199999999999999</v>
      </c>
      <c r="G11" s="224">
        <v>41</v>
      </c>
      <c r="H11" s="224">
        <v>2.83</v>
      </c>
      <c r="I11" s="226" t="s">
        <v>14</v>
      </c>
    </row>
    <row r="12" spans="1:9" ht="13.15" customHeight="1">
      <c r="A12" s="358"/>
      <c r="B12" s="374"/>
      <c r="C12" s="245"/>
      <c r="D12" s="247"/>
      <c r="E12" s="225"/>
      <c r="F12" s="225"/>
      <c r="G12" s="225"/>
      <c r="H12" s="225"/>
      <c r="I12" s="226"/>
    </row>
    <row r="13" spans="1:9">
      <c r="A13" s="358"/>
      <c r="B13" s="366" t="s">
        <v>19</v>
      </c>
      <c r="C13" s="235">
        <f>C7+C9+C11</f>
        <v>430</v>
      </c>
      <c r="D13" s="235">
        <f>D7+D9+D11</f>
        <v>7.09</v>
      </c>
      <c r="E13" s="228">
        <f>E7+E9+E11</f>
        <v>11.64</v>
      </c>
      <c r="F13" s="228">
        <f>F7+F9+F11</f>
        <v>60.28</v>
      </c>
      <c r="G13" s="228">
        <f>G7+G9+G11</f>
        <v>374</v>
      </c>
      <c r="H13" s="228">
        <f>H11</f>
        <v>2.83</v>
      </c>
      <c r="I13" s="251"/>
    </row>
    <row r="14" spans="1:9" ht="15.75" thickBot="1">
      <c r="A14" s="358"/>
      <c r="B14" s="371"/>
      <c r="C14" s="263"/>
      <c r="D14" s="263"/>
      <c r="E14" s="315"/>
      <c r="F14" s="315"/>
      <c r="G14" s="315"/>
      <c r="H14" s="315"/>
      <c r="I14" s="361"/>
    </row>
    <row r="15" spans="1:9" ht="24" customHeight="1">
      <c r="A15" s="357" t="s">
        <v>16</v>
      </c>
      <c r="B15" s="210" t="s">
        <v>17</v>
      </c>
      <c r="C15" s="15">
        <v>200</v>
      </c>
      <c r="D15" s="15">
        <v>0.9</v>
      </c>
      <c r="E15" s="15">
        <v>0</v>
      </c>
      <c r="F15" s="15">
        <v>18.12</v>
      </c>
      <c r="G15" s="15">
        <v>77</v>
      </c>
      <c r="H15" s="15">
        <v>3.6</v>
      </c>
      <c r="I15" s="189" t="s">
        <v>18</v>
      </c>
    </row>
    <row r="16" spans="1:9" ht="19.899999999999999" customHeight="1">
      <c r="A16" s="358"/>
      <c r="B16" s="171" t="s">
        <v>114</v>
      </c>
      <c r="C16" s="177">
        <v>20</v>
      </c>
      <c r="D16" s="164">
        <v>1.1000000000000001</v>
      </c>
      <c r="E16" s="164">
        <v>1.3</v>
      </c>
      <c r="F16" s="164">
        <v>6.98</v>
      </c>
      <c r="G16" s="164">
        <v>41.09</v>
      </c>
      <c r="H16" s="164">
        <v>0.14000000000000001</v>
      </c>
      <c r="I16" s="161" t="s">
        <v>20</v>
      </c>
    </row>
    <row r="17" spans="1:9" ht="24.6" customHeight="1" thickBot="1">
      <c r="A17" s="359"/>
      <c r="B17" s="121" t="s">
        <v>19</v>
      </c>
      <c r="C17" s="16">
        <f t="shared" ref="C17:H17" si="0">C15+C16</f>
        <v>220</v>
      </c>
      <c r="D17" s="16">
        <f t="shared" si="0"/>
        <v>2</v>
      </c>
      <c r="E17" s="16">
        <f t="shared" si="0"/>
        <v>1.3</v>
      </c>
      <c r="F17" s="16">
        <f t="shared" si="0"/>
        <v>25.1</v>
      </c>
      <c r="G17" s="16">
        <f t="shared" si="0"/>
        <v>118.09</v>
      </c>
      <c r="H17" s="16">
        <f t="shared" si="0"/>
        <v>3.74</v>
      </c>
      <c r="I17" s="188"/>
    </row>
    <row r="18" spans="1:9" ht="15" customHeight="1">
      <c r="A18" s="357" t="s">
        <v>21</v>
      </c>
      <c r="B18" s="273" t="s">
        <v>62</v>
      </c>
      <c r="C18" s="244">
        <v>200</v>
      </c>
      <c r="D18" s="246">
        <v>2.1</v>
      </c>
      <c r="E18" s="248">
        <v>5.0999999999999996</v>
      </c>
      <c r="F18" s="248">
        <v>16.59</v>
      </c>
      <c r="G18" s="248">
        <v>120.7</v>
      </c>
      <c r="H18" s="248">
        <v>7.53</v>
      </c>
      <c r="I18" s="274" t="s">
        <v>63</v>
      </c>
    </row>
    <row r="19" spans="1:9" ht="14.45" customHeight="1">
      <c r="A19" s="358"/>
      <c r="B19" s="257"/>
      <c r="C19" s="245"/>
      <c r="D19" s="247"/>
      <c r="E19" s="225"/>
      <c r="F19" s="225"/>
      <c r="G19" s="225"/>
      <c r="H19" s="225"/>
      <c r="I19" s="266"/>
    </row>
    <row r="20" spans="1:9" ht="27" customHeight="1">
      <c r="A20" s="358"/>
      <c r="B20" s="220" t="s">
        <v>95</v>
      </c>
      <c r="C20" s="235">
        <v>160</v>
      </c>
      <c r="D20" s="256">
        <v>11.78</v>
      </c>
      <c r="E20" s="224">
        <v>12.91</v>
      </c>
      <c r="F20" s="224">
        <v>14.9</v>
      </c>
      <c r="G20" s="224">
        <v>223</v>
      </c>
      <c r="H20" s="224">
        <v>1.1299999999999999</v>
      </c>
      <c r="I20" s="251" t="s">
        <v>96</v>
      </c>
    </row>
    <row r="21" spans="1:9" ht="0.75" customHeight="1">
      <c r="A21" s="358"/>
      <c r="B21" s="219"/>
      <c r="C21" s="245"/>
      <c r="D21" s="247"/>
      <c r="E21" s="225"/>
      <c r="F21" s="225"/>
      <c r="G21" s="225"/>
      <c r="H21" s="225"/>
      <c r="I21" s="266"/>
    </row>
    <row r="22" spans="1:9" ht="30" customHeight="1">
      <c r="A22" s="358"/>
      <c r="B22" s="221" t="s">
        <v>146</v>
      </c>
      <c r="C22" s="174">
        <v>150</v>
      </c>
      <c r="D22" s="182">
        <v>8.6</v>
      </c>
      <c r="E22" s="167">
        <v>6.09</v>
      </c>
      <c r="F22" s="167">
        <v>38.64</v>
      </c>
      <c r="G22" s="167">
        <v>243.75</v>
      </c>
      <c r="H22" s="167">
        <v>0</v>
      </c>
      <c r="I22" s="203" t="s">
        <v>108</v>
      </c>
    </row>
    <row r="23" spans="1:9" ht="15" customHeight="1">
      <c r="A23" s="358"/>
      <c r="B23" s="369" t="s">
        <v>124</v>
      </c>
      <c r="C23" s="235">
        <v>40</v>
      </c>
      <c r="D23" s="256">
        <v>0.45</v>
      </c>
      <c r="E23" s="256">
        <v>2.4700000000000002</v>
      </c>
      <c r="F23" s="224">
        <v>1.9</v>
      </c>
      <c r="G23" s="224">
        <v>31.64</v>
      </c>
      <c r="H23" s="224">
        <v>8.17</v>
      </c>
      <c r="I23" s="251" t="s">
        <v>125</v>
      </c>
    </row>
    <row r="24" spans="1:9" ht="14.45" customHeight="1">
      <c r="A24" s="358"/>
      <c r="B24" s="370"/>
      <c r="C24" s="245"/>
      <c r="D24" s="247"/>
      <c r="E24" s="247"/>
      <c r="F24" s="225"/>
      <c r="G24" s="225"/>
      <c r="H24" s="225"/>
      <c r="I24" s="266"/>
    </row>
    <row r="25" spans="1:9" ht="15" customHeight="1">
      <c r="A25" s="358"/>
      <c r="B25" s="254" t="s">
        <v>23</v>
      </c>
      <c r="C25" s="228">
        <v>180</v>
      </c>
      <c r="D25" s="224">
        <v>0.4</v>
      </c>
      <c r="E25" s="224">
        <v>0.02</v>
      </c>
      <c r="F25" s="224">
        <v>24.99</v>
      </c>
      <c r="G25" s="224">
        <v>102</v>
      </c>
      <c r="H25" s="224">
        <v>0.36</v>
      </c>
      <c r="I25" s="251" t="s">
        <v>28</v>
      </c>
    </row>
    <row r="26" spans="1:9" ht="11.45" customHeight="1">
      <c r="A26" s="358"/>
      <c r="B26" s="314"/>
      <c r="C26" s="315"/>
      <c r="D26" s="264"/>
      <c r="E26" s="264"/>
      <c r="F26" s="264"/>
      <c r="G26" s="264"/>
      <c r="H26" s="264"/>
      <c r="I26" s="252"/>
    </row>
    <row r="27" spans="1:9" ht="15" customHeight="1">
      <c r="A27" s="358"/>
      <c r="B27" s="304" t="s">
        <v>24</v>
      </c>
      <c r="C27" s="228">
        <v>50</v>
      </c>
      <c r="D27" s="224">
        <v>3.3</v>
      </c>
      <c r="E27" s="224">
        <v>0.5</v>
      </c>
      <c r="F27" s="224">
        <v>16.7</v>
      </c>
      <c r="G27" s="224">
        <v>87</v>
      </c>
      <c r="H27" s="224">
        <v>0</v>
      </c>
      <c r="I27" s="251" t="s">
        <v>20</v>
      </c>
    </row>
    <row r="28" spans="1:9" ht="12" customHeight="1">
      <c r="A28" s="358"/>
      <c r="B28" s="305"/>
      <c r="C28" s="229"/>
      <c r="D28" s="225"/>
      <c r="E28" s="225"/>
      <c r="F28" s="225"/>
      <c r="G28" s="225"/>
      <c r="H28" s="225"/>
      <c r="I28" s="365"/>
    </row>
    <row r="29" spans="1:9">
      <c r="A29" s="358"/>
      <c r="B29" s="366" t="s">
        <v>19</v>
      </c>
      <c r="C29" s="228">
        <f t="shared" ref="C29:H29" si="1">C18+C20+C23+C25+C27+C22</f>
        <v>780</v>
      </c>
      <c r="D29" s="228">
        <f t="shared" si="1"/>
        <v>26.629999999999995</v>
      </c>
      <c r="E29" s="228">
        <f t="shared" si="1"/>
        <v>27.089999999999996</v>
      </c>
      <c r="F29" s="228">
        <f t="shared" si="1"/>
        <v>113.72</v>
      </c>
      <c r="G29" s="228">
        <f t="shared" si="1"/>
        <v>808.08999999999992</v>
      </c>
      <c r="H29" s="228">
        <f t="shared" si="1"/>
        <v>17.189999999999998</v>
      </c>
      <c r="I29" s="367"/>
    </row>
    <row r="30" spans="1:9" ht="15.75" thickBot="1">
      <c r="A30" s="359"/>
      <c r="B30" s="364"/>
      <c r="C30" s="234"/>
      <c r="D30" s="234"/>
      <c r="E30" s="234"/>
      <c r="F30" s="234"/>
      <c r="G30" s="234"/>
      <c r="H30" s="234"/>
      <c r="I30" s="368"/>
    </row>
    <row r="31" spans="1:9" ht="15" customHeight="1">
      <c r="A31" s="357" t="s">
        <v>26</v>
      </c>
      <c r="B31" s="312" t="s">
        <v>91</v>
      </c>
      <c r="C31" s="316">
        <v>200</v>
      </c>
      <c r="D31" s="248">
        <v>11.17</v>
      </c>
      <c r="E31" s="248">
        <v>10.28</v>
      </c>
      <c r="F31" s="248">
        <v>31.78</v>
      </c>
      <c r="G31" s="248">
        <v>264</v>
      </c>
      <c r="H31" s="248">
        <v>0.14000000000000001</v>
      </c>
      <c r="I31" s="274" t="s">
        <v>92</v>
      </c>
    </row>
    <row r="32" spans="1:9" ht="14.45" customHeight="1">
      <c r="A32" s="358"/>
      <c r="B32" s="360"/>
      <c r="C32" s="229"/>
      <c r="D32" s="225"/>
      <c r="E32" s="225"/>
      <c r="F32" s="225"/>
      <c r="G32" s="225"/>
      <c r="H32" s="225"/>
      <c r="I32" s="266"/>
    </row>
    <row r="33" spans="1:9" ht="24.6" customHeight="1">
      <c r="A33" s="358"/>
      <c r="B33" s="170" t="s">
        <v>25</v>
      </c>
      <c r="C33" s="165">
        <v>40</v>
      </c>
      <c r="D33" s="163">
        <v>3.16</v>
      </c>
      <c r="E33" s="163">
        <v>0.4</v>
      </c>
      <c r="F33" s="163">
        <v>19.32</v>
      </c>
      <c r="G33" s="163">
        <v>94.4</v>
      </c>
      <c r="H33" s="163">
        <v>0</v>
      </c>
      <c r="I33" s="160" t="s">
        <v>20</v>
      </c>
    </row>
    <row r="34" spans="1:9" ht="24.6" customHeight="1">
      <c r="A34" s="358"/>
      <c r="B34" s="208" t="s">
        <v>55</v>
      </c>
      <c r="C34" s="176">
        <v>180</v>
      </c>
      <c r="D34" s="173">
        <v>0.06</v>
      </c>
      <c r="E34" s="163">
        <v>0.02</v>
      </c>
      <c r="F34" s="163">
        <v>9.99</v>
      </c>
      <c r="G34" s="163">
        <v>40</v>
      </c>
      <c r="H34" s="163">
        <v>0.03</v>
      </c>
      <c r="I34" s="202" t="s">
        <v>32</v>
      </c>
    </row>
    <row r="35" spans="1:9" ht="22.9" customHeight="1" thickBot="1">
      <c r="A35" s="358"/>
      <c r="B35" s="184" t="s">
        <v>19</v>
      </c>
      <c r="C35" s="176">
        <f t="shared" ref="C35:H35" si="2">C31+C33+C34</f>
        <v>420</v>
      </c>
      <c r="D35" s="176">
        <f t="shared" si="2"/>
        <v>14.39</v>
      </c>
      <c r="E35" s="165">
        <f t="shared" si="2"/>
        <v>10.7</v>
      </c>
      <c r="F35" s="165">
        <f t="shared" si="2"/>
        <v>61.09</v>
      </c>
      <c r="G35" s="165">
        <f t="shared" si="2"/>
        <v>398.4</v>
      </c>
      <c r="H35" s="165">
        <f t="shared" si="2"/>
        <v>0.17</v>
      </c>
      <c r="I35" s="251"/>
    </row>
    <row r="36" spans="1:9">
      <c r="A36" s="358"/>
      <c r="B36" s="363" t="s">
        <v>27</v>
      </c>
      <c r="C36" s="316">
        <f t="shared" ref="C36:H36" si="3">C13+C17+C29+C35</f>
        <v>1850</v>
      </c>
      <c r="D36" s="316">
        <f t="shared" si="3"/>
        <v>50.11</v>
      </c>
      <c r="E36" s="316">
        <f t="shared" si="3"/>
        <v>50.730000000000004</v>
      </c>
      <c r="F36" s="316">
        <f t="shared" si="3"/>
        <v>260.19</v>
      </c>
      <c r="G36" s="316">
        <f t="shared" si="3"/>
        <v>1698.58</v>
      </c>
      <c r="H36" s="316">
        <f t="shared" si="3"/>
        <v>23.93</v>
      </c>
      <c r="I36" s="361"/>
    </row>
    <row r="37" spans="1:9" ht="15.75" thickBot="1">
      <c r="A37" s="359"/>
      <c r="B37" s="364"/>
      <c r="C37" s="234"/>
      <c r="D37" s="234"/>
      <c r="E37" s="234"/>
      <c r="F37" s="234"/>
      <c r="G37" s="234"/>
      <c r="H37" s="234"/>
      <c r="I37" s="362"/>
    </row>
  </sheetData>
  <mergeCells count="109">
    <mergeCell ref="A4:A6"/>
    <mergeCell ref="B4:B6"/>
    <mergeCell ref="D4:F4"/>
    <mergeCell ref="G4:G6"/>
    <mergeCell ref="H4:H6"/>
    <mergeCell ref="I4:I6"/>
    <mergeCell ref="C5:C6"/>
    <mergeCell ref="D5:D6"/>
    <mergeCell ref="E5:E6"/>
    <mergeCell ref="F5:F6"/>
    <mergeCell ref="B7:B8"/>
    <mergeCell ref="C7:C8"/>
    <mergeCell ref="D7:D8"/>
    <mergeCell ref="E7:E8"/>
    <mergeCell ref="F7:F8"/>
    <mergeCell ref="G7:G8"/>
    <mergeCell ref="H7:H8"/>
    <mergeCell ref="I7:I8"/>
    <mergeCell ref="A8:A14"/>
    <mergeCell ref="B9:B10"/>
    <mergeCell ref="C9:C10"/>
    <mergeCell ref="D9:D10"/>
    <mergeCell ref="E9:E10"/>
    <mergeCell ref="F9:F10"/>
    <mergeCell ref="G9:G10"/>
    <mergeCell ref="H9:H10"/>
    <mergeCell ref="I9:I10"/>
    <mergeCell ref="B11:B12"/>
    <mergeCell ref="C11:C12"/>
    <mergeCell ref="D11:D12"/>
    <mergeCell ref="E11:E12"/>
    <mergeCell ref="F11:F12"/>
    <mergeCell ref="G11:G12"/>
    <mergeCell ref="H11:H12"/>
    <mergeCell ref="I11:I12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A18:A30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F23:F24"/>
    <mergeCell ref="G23:G24"/>
    <mergeCell ref="H23:H24"/>
    <mergeCell ref="B27:B28"/>
    <mergeCell ref="C27:C28"/>
    <mergeCell ref="D27:D28"/>
    <mergeCell ref="E27:E28"/>
    <mergeCell ref="F27:F28"/>
    <mergeCell ref="G27:G28"/>
    <mergeCell ref="H27:H28"/>
    <mergeCell ref="B25:B26"/>
    <mergeCell ref="I18:I19"/>
    <mergeCell ref="C20:C21"/>
    <mergeCell ref="D20:D21"/>
    <mergeCell ref="E20:E21"/>
    <mergeCell ref="F20:F21"/>
    <mergeCell ref="G20:G21"/>
    <mergeCell ref="H20:H21"/>
    <mergeCell ref="I20:I21"/>
    <mergeCell ref="I23:I24"/>
    <mergeCell ref="C25:C26"/>
    <mergeCell ref="D25:D26"/>
    <mergeCell ref="E25:E26"/>
    <mergeCell ref="F25:F26"/>
    <mergeCell ref="G25:G26"/>
    <mergeCell ref="H25:H26"/>
    <mergeCell ref="I25:I26"/>
    <mergeCell ref="I27:I28"/>
    <mergeCell ref="B29:B30"/>
    <mergeCell ref="C29:C30"/>
    <mergeCell ref="D29:D30"/>
    <mergeCell ref="E29:E30"/>
    <mergeCell ref="F29:F30"/>
    <mergeCell ref="G29:G30"/>
    <mergeCell ref="H29:H30"/>
    <mergeCell ref="I29:I30"/>
    <mergeCell ref="A31:A37"/>
    <mergeCell ref="B31:B32"/>
    <mergeCell ref="C31:C32"/>
    <mergeCell ref="D31:D32"/>
    <mergeCell ref="E31:E32"/>
    <mergeCell ref="F31:F32"/>
    <mergeCell ref="G31:G32"/>
    <mergeCell ref="H31:H32"/>
    <mergeCell ref="I31:I32"/>
    <mergeCell ref="I35:I37"/>
    <mergeCell ref="B36:B37"/>
    <mergeCell ref="C36:C37"/>
    <mergeCell ref="D36:D37"/>
    <mergeCell ref="E36:E37"/>
    <mergeCell ref="F36:F37"/>
    <mergeCell ref="G36:G37"/>
    <mergeCell ref="H36:H37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I43"/>
  <sheetViews>
    <sheetView view="pageBreakPreview" zoomScale="70" zoomScaleNormal="100" zoomScaleSheetLayoutView="70" workbookViewId="0">
      <selection activeCell="L34" sqref="L34"/>
    </sheetView>
  </sheetViews>
  <sheetFormatPr defaultRowHeight="15"/>
  <cols>
    <col min="2" max="2" width="23.85546875" customWidth="1"/>
    <col min="6" max="6" width="13.140625" customWidth="1"/>
    <col min="7" max="7" width="15.140625" customWidth="1"/>
    <col min="9" max="9" width="11.5703125" customWidth="1"/>
  </cols>
  <sheetData>
    <row r="3" spans="1:9" ht="15.75" thickBot="1"/>
    <row r="4" spans="1:9" ht="15" customHeight="1">
      <c r="A4" s="375" t="s">
        <v>0</v>
      </c>
      <c r="B4" s="248" t="s">
        <v>1</v>
      </c>
      <c r="C4" s="18" t="s">
        <v>2</v>
      </c>
      <c r="D4" s="378" t="s">
        <v>3</v>
      </c>
      <c r="E4" s="379"/>
      <c r="F4" s="380"/>
      <c r="G4" s="381" t="s">
        <v>10</v>
      </c>
      <c r="H4" s="381" t="s">
        <v>4</v>
      </c>
      <c r="I4" s="384" t="s">
        <v>5</v>
      </c>
    </row>
    <row r="5" spans="1:9">
      <c r="A5" s="376"/>
      <c r="B5" s="264"/>
      <c r="C5" s="228" t="s">
        <v>6</v>
      </c>
      <c r="D5" s="224" t="s">
        <v>7</v>
      </c>
      <c r="E5" s="224" t="s">
        <v>8</v>
      </c>
      <c r="F5" s="224" t="s">
        <v>9</v>
      </c>
      <c r="G5" s="382"/>
      <c r="H5" s="382"/>
      <c r="I5" s="385"/>
    </row>
    <row r="6" spans="1:9" ht="15.75" thickBot="1">
      <c r="A6" s="377"/>
      <c r="B6" s="310"/>
      <c r="C6" s="234"/>
      <c r="D6" s="310"/>
      <c r="E6" s="310"/>
      <c r="F6" s="310"/>
      <c r="G6" s="383"/>
      <c r="H6" s="383"/>
      <c r="I6" s="386"/>
    </row>
    <row r="7" spans="1:9" ht="11.45" customHeight="1">
      <c r="A7" s="2" t="s">
        <v>52</v>
      </c>
      <c r="B7" s="302" t="s">
        <v>67</v>
      </c>
      <c r="C7" s="244">
        <v>180</v>
      </c>
      <c r="D7" s="248">
        <v>2.8</v>
      </c>
      <c r="E7" s="248">
        <v>3.37</v>
      </c>
      <c r="F7" s="248">
        <v>21.54</v>
      </c>
      <c r="G7" s="248">
        <v>128.21</v>
      </c>
      <c r="H7" s="248">
        <v>0</v>
      </c>
      <c r="I7" s="252" t="s">
        <v>43</v>
      </c>
    </row>
    <row r="8" spans="1:9">
      <c r="A8" s="391" t="s">
        <v>12</v>
      </c>
      <c r="B8" s="303"/>
      <c r="C8" s="245"/>
      <c r="D8" s="225"/>
      <c r="E8" s="225"/>
      <c r="F8" s="225"/>
      <c r="G8" s="225"/>
      <c r="H8" s="225"/>
      <c r="I8" s="266"/>
    </row>
    <row r="9" spans="1:9" ht="25.9" customHeight="1">
      <c r="A9" s="358"/>
      <c r="B9" s="276" t="s">
        <v>25</v>
      </c>
      <c r="C9" s="228">
        <v>40</v>
      </c>
      <c r="D9" s="224">
        <v>3.16</v>
      </c>
      <c r="E9" s="224">
        <v>0.4</v>
      </c>
      <c r="F9" s="224">
        <v>19.32</v>
      </c>
      <c r="G9" s="224">
        <v>94.4</v>
      </c>
      <c r="H9" s="224">
        <v>0</v>
      </c>
      <c r="I9" s="226" t="s">
        <v>20</v>
      </c>
    </row>
    <row r="10" spans="1:9" ht="10.9" customHeight="1">
      <c r="A10" s="358"/>
      <c r="B10" s="276"/>
      <c r="C10" s="229"/>
      <c r="D10" s="225"/>
      <c r="E10" s="225"/>
      <c r="F10" s="225"/>
      <c r="G10" s="225"/>
      <c r="H10" s="225"/>
      <c r="I10" s="226"/>
    </row>
    <row r="11" spans="1:9">
      <c r="A11" s="358"/>
      <c r="B11" s="294" t="s">
        <v>13</v>
      </c>
      <c r="C11" s="228">
        <v>180</v>
      </c>
      <c r="D11" s="224">
        <v>0.12</v>
      </c>
      <c r="E11" s="224">
        <v>0.12</v>
      </c>
      <c r="F11" s="224">
        <v>10.199999999999999</v>
      </c>
      <c r="G11" s="224">
        <v>41</v>
      </c>
      <c r="H11" s="224">
        <v>2.83</v>
      </c>
      <c r="I11" s="226" t="s">
        <v>14</v>
      </c>
    </row>
    <row r="12" spans="1:9" ht="16.149999999999999" customHeight="1">
      <c r="A12" s="358"/>
      <c r="B12" s="294"/>
      <c r="C12" s="229"/>
      <c r="D12" s="225"/>
      <c r="E12" s="225"/>
      <c r="F12" s="225"/>
      <c r="G12" s="225"/>
      <c r="H12" s="225"/>
      <c r="I12" s="226"/>
    </row>
    <row r="13" spans="1:9">
      <c r="A13" s="358"/>
      <c r="B13" s="366" t="s">
        <v>19</v>
      </c>
      <c r="C13" s="228">
        <f t="shared" ref="C13:H13" si="0">C7+C9+C11</f>
        <v>400</v>
      </c>
      <c r="D13" s="228">
        <f t="shared" si="0"/>
        <v>6.08</v>
      </c>
      <c r="E13" s="228">
        <f t="shared" si="0"/>
        <v>3.89</v>
      </c>
      <c r="F13" s="228">
        <f t="shared" si="0"/>
        <v>51.06</v>
      </c>
      <c r="G13" s="228">
        <f t="shared" si="0"/>
        <v>263.61</v>
      </c>
      <c r="H13" s="228">
        <f t="shared" si="0"/>
        <v>2.83</v>
      </c>
      <c r="I13" s="388"/>
    </row>
    <row r="14" spans="1:9" ht="13.9" customHeight="1" thickBot="1">
      <c r="A14" s="359"/>
      <c r="B14" s="364"/>
      <c r="C14" s="234"/>
      <c r="D14" s="234"/>
      <c r="E14" s="234"/>
      <c r="F14" s="234"/>
      <c r="G14" s="234"/>
      <c r="H14" s="234"/>
      <c r="I14" s="389"/>
    </row>
    <row r="15" spans="1:9">
      <c r="A15" s="357" t="s">
        <v>16</v>
      </c>
      <c r="B15" s="347" t="s">
        <v>71</v>
      </c>
      <c r="C15" s="244">
        <v>100</v>
      </c>
      <c r="D15" s="246">
        <v>0.4</v>
      </c>
      <c r="E15" s="246">
        <v>0.4</v>
      </c>
      <c r="F15" s="246">
        <v>9.8000000000000007</v>
      </c>
      <c r="G15" s="246">
        <v>9.8000000000000007</v>
      </c>
      <c r="H15" s="246">
        <v>10</v>
      </c>
      <c r="I15" s="274" t="s">
        <v>69</v>
      </c>
    </row>
    <row r="16" spans="1:9" ht="15.6" customHeight="1">
      <c r="A16" s="358"/>
      <c r="B16" s="348"/>
      <c r="C16" s="245"/>
      <c r="D16" s="247"/>
      <c r="E16" s="247"/>
      <c r="F16" s="247"/>
      <c r="G16" s="247"/>
      <c r="H16" s="247"/>
      <c r="I16" s="266"/>
    </row>
    <row r="17" spans="1:9" ht="2.25" customHeight="1">
      <c r="A17" s="358"/>
      <c r="B17" s="26"/>
      <c r="C17" s="5"/>
      <c r="D17" s="20"/>
      <c r="E17" s="20"/>
      <c r="F17" s="20"/>
      <c r="G17" s="20"/>
      <c r="H17" s="20"/>
      <c r="I17" s="21"/>
    </row>
    <row r="18" spans="1:9" ht="30.75" customHeight="1" thickBot="1">
      <c r="A18" s="358"/>
      <c r="B18" s="116" t="s">
        <v>19</v>
      </c>
      <c r="C18" s="110">
        <f t="shared" ref="C18:H18" si="1">SUM(C15+C17)</f>
        <v>100</v>
      </c>
      <c r="D18" s="110">
        <f t="shared" si="1"/>
        <v>0.4</v>
      </c>
      <c r="E18" s="110">
        <f t="shared" si="1"/>
        <v>0.4</v>
      </c>
      <c r="F18" s="110">
        <f t="shared" si="1"/>
        <v>9.8000000000000007</v>
      </c>
      <c r="G18" s="110">
        <f t="shared" si="1"/>
        <v>9.8000000000000007</v>
      </c>
      <c r="H18" s="110">
        <f t="shared" si="1"/>
        <v>10</v>
      </c>
      <c r="I18" s="117"/>
    </row>
    <row r="19" spans="1:9" ht="15" customHeight="1">
      <c r="A19" s="357" t="s">
        <v>21</v>
      </c>
      <c r="B19" s="312" t="s">
        <v>58</v>
      </c>
      <c r="C19" s="244">
        <v>200</v>
      </c>
      <c r="D19" s="246">
        <v>4.49</v>
      </c>
      <c r="E19" s="248">
        <v>2.42</v>
      </c>
      <c r="F19" s="248">
        <v>12.53</v>
      </c>
      <c r="G19" s="248">
        <v>89.8</v>
      </c>
      <c r="H19" s="248">
        <v>8.9499999999999993</v>
      </c>
      <c r="I19" s="288" t="s">
        <v>59</v>
      </c>
    </row>
    <row r="20" spans="1:9">
      <c r="A20" s="390"/>
      <c r="B20" s="253"/>
      <c r="C20" s="245"/>
      <c r="D20" s="247"/>
      <c r="E20" s="225"/>
      <c r="F20" s="225"/>
      <c r="G20" s="225"/>
      <c r="H20" s="225"/>
      <c r="I20" s="226"/>
    </row>
    <row r="21" spans="1:9" ht="15" customHeight="1">
      <c r="A21" s="390"/>
      <c r="B21" s="254" t="s">
        <v>85</v>
      </c>
      <c r="C21" s="235">
        <v>210</v>
      </c>
      <c r="D21" s="256">
        <v>21.47</v>
      </c>
      <c r="E21" s="224">
        <v>19.690000000000001</v>
      </c>
      <c r="F21" s="224">
        <v>35.69</v>
      </c>
      <c r="G21" s="224">
        <v>406</v>
      </c>
      <c r="H21" s="224">
        <v>1.01</v>
      </c>
      <c r="I21" s="251" t="s">
        <v>86</v>
      </c>
    </row>
    <row r="22" spans="1:9" ht="13.9" customHeight="1">
      <c r="A22" s="390"/>
      <c r="B22" s="314"/>
      <c r="C22" s="263"/>
      <c r="D22" s="324"/>
      <c r="E22" s="264"/>
      <c r="F22" s="264"/>
      <c r="G22" s="264"/>
      <c r="H22" s="264"/>
      <c r="I22" s="252"/>
    </row>
    <row r="23" spans="1:9" ht="15" hidden="1" customHeight="1">
      <c r="A23" s="390"/>
      <c r="B23" s="253"/>
      <c r="C23" s="228"/>
      <c r="D23" s="224"/>
      <c r="E23" s="224"/>
      <c r="F23" s="224"/>
      <c r="G23" s="224"/>
      <c r="H23" s="224"/>
      <c r="I23" s="226"/>
    </row>
    <row r="24" spans="1:9" hidden="1">
      <c r="A24" s="390"/>
      <c r="B24" s="254"/>
      <c r="C24" s="229"/>
      <c r="D24" s="225"/>
      <c r="E24" s="225"/>
      <c r="F24" s="225"/>
      <c r="G24" s="225"/>
      <c r="H24" s="225"/>
      <c r="I24" s="251"/>
    </row>
    <row r="25" spans="1:9" ht="33" customHeight="1">
      <c r="A25" s="390"/>
      <c r="B25" s="197" t="s">
        <v>147</v>
      </c>
      <c r="C25" s="5">
        <v>40</v>
      </c>
      <c r="D25" s="109">
        <v>0.39</v>
      </c>
      <c r="E25" s="109">
        <v>2.4500000000000002</v>
      </c>
      <c r="F25" s="109">
        <v>1.5</v>
      </c>
      <c r="G25" s="109">
        <v>29.7</v>
      </c>
      <c r="H25" s="109">
        <v>6.6</v>
      </c>
      <c r="I25" s="200" t="s">
        <v>132</v>
      </c>
    </row>
    <row r="26" spans="1:9">
      <c r="A26" s="390"/>
      <c r="B26" s="254" t="s">
        <v>23</v>
      </c>
      <c r="C26" s="228">
        <v>180</v>
      </c>
      <c r="D26" s="224">
        <v>0.4</v>
      </c>
      <c r="E26" s="224">
        <v>0.02</v>
      </c>
      <c r="F26" s="224">
        <v>24.99</v>
      </c>
      <c r="G26" s="224">
        <v>102</v>
      </c>
      <c r="H26" s="224">
        <v>0.36</v>
      </c>
      <c r="I26" s="251" t="s">
        <v>28</v>
      </c>
    </row>
    <row r="27" spans="1:9" ht="15" customHeight="1">
      <c r="A27" s="390"/>
      <c r="B27" s="257"/>
      <c r="C27" s="229"/>
      <c r="D27" s="225"/>
      <c r="E27" s="225"/>
      <c r="F27" s="225"/>
      <c r="G27" s="225"/>
      <c r="H27" s="225"/>
      <c r="I27" s="365"/>
    </row>
    <row r="28" spans="1:9">
      <c r="A28" s="390"/>
      <c r="B28" s="276" t="s">
        <v>24</v>
      </c>
      <c r="C28" s="228">
        <v>20</v>
      </c>
      <c r="D28" s="224">
        <v>2.64</v>
      </c>
      <c r="E28" s="224">
        <v>0.4</v>
      </c>
      <c r="F28" s="224">
        <v>13.36</v>
      </c>
      <c r="G28" s="224">
        <v>69.599999999999994</v>
      </c>
      <c r="H28" s="224">
        <v>0</v>
      </c>
      <c r="I28" s="226" t="s">
        <v>20</v>
      </c>
    </row>
    <row r="29" spans="1:9">
      <c r="A29" s="390"/>
      <c r="B29" s="276"/>
      <c r="C29" s="229"/>
      <c r="D29" s="225"/>
      <c r="E29" s="225"/>
      <c r="F29" s="225"/>
      <c r="G29" s="225"/>
      <c r="H29" s="225"/>
      <c r="I29" s="231"/>
    </row>
    <row r="30" spans="1:9" ht="18.600000000000001" customHeight="1">
      <c r="A30" s="390"/>
      <c r="B30" s="81" t="s">
        <v>25</v>
      </c>
      <c r="C30" s="82">
        <v>30</v>
      </c>
      <c r="D30" s="80">
        <v>2.37</v>
      </c>
      <c r="E30" s="80">
        <v>0.3</v>
      </c>
      <c r="F30" s="80">
        <v>14.49</v>
      </c>
      <c r="G30" s="80">
        <v>70.8</v>
      </c>
      <c r="H30" s="80">
        <v>0</v>
      </c>
      <c r="I30" s="84" t="s">
        <v>20</v>
      </c>
    </row>
    <row r="31" spans="1:9">
      <c r="A31" s="390"/>
      <c r="B31" s="366" t="s">
        <v>19</v>
      </c>
      <c r="C31" s="228">
        <f>C19+C21+C23+C25+C26+C28+C30</f>
        <v>680</v>
      </c>
      <c r="D31" s="228">
        <f>D19+D21+D25+D26+D28+D30</f>
        <v>31.76</v>
      </c>
      <c r="E31" s="228">
        <f>E19+E21+E25+E26+E28+E30</f>
        <v>25.279999999999998</v>
      </c>
      <c r="F31" s="228">
        <f>F19+F21+F25+F26+F28+F30</f>
        <v>102.55999999999999</v>
      </c>
      <c r="G31" s="228">
        <f>G19+G21+G25+G26+G28+G30</f>
        <v>767.9</v>
      </c>
      <c r="H31" s="228">
        <f>H19+H21+H23+H25+H26+H28+H30</f>
        <v>16.919999999999998</v>
      </c>
      <c r="I31" s="251"/>
    </row>
    <row r="32" spans="1:9" ht="15.75" thickBot="1">
      <c r="A32" s="358"/>
      <c r="B32" s="392"/>
      <c r="C32" s="234"/>
      <c r="D32" s="234"/>
      <c r="E32" s="234"/>
      <c r="F32" s="234"/>
      <c r="G32" s="234"/>
      <c r="H32" s="234"/>
      <c r="I32" s="387"/>
    </row>
    <row r="33" spans="1:9" ht="15.75" hidden="1" thickBot="1">
      <c r="A33" s="359"/>
      <c r="B33" s="408" t="s">
        <v>113</v>
      </c>
      <c r="C33" s="402">
        <v>50</v>
      </c>
      <c r="D33" s="404">
        <v>6.45</v>
      </c>
      <c r="E33" s="404">
        <v>3.8</v>
      </c>
      <c r="F33" s="404">
        <v>20.399999999999999</v>
      </c>
      <c r="G33" s="404">
        <v>141.4</v>
      </c>
      <c r="H33" s="404">
        <v>0.03</v>
      </c>
      <c r="I33" s="393" t="s">
        <v>90</v>
      </c>
    </row>
    <row r="34" spans="1:9" ht="24.75" customHeight="1" thickBot="1">
      <c r="A34" s="357" t="s">
        <v>26</v>
      </c>
      <c r="B34" s="409"/>
      <c r="C34" s="403"/>
      <c r="D34" s="405"/>
      <c r="E34" s="405"/>
      <c r="F34" s="405"/>
      <c r="G34" s="405"/>
      <c r="H34" s="405"/>
      <c r="I34" s="394"/>
    </row>
    <row r="35" spans="1:9" ht="23.45" customHeight="1">
      <c r="A35" s="358"/>
      <c r="B35" s="118" t="s">
        <v>55</v>
      </c>
      <c r="C35" s="119">
        <v>180</v>
      </c>
      <c r="D35" s="119">
        <v>0.06</v>
      </c>
      <c r="E35" s="119">
        <v>0.02</v>
      </c>
      <c r="F35" s="119">
        <v>9.99</v>
      </c>
      <c r="G35" s="119">
        <v>40</v>
      </c>
      <c r="H35" s="119">
        <v>0.03</v>
      </c>
      <c r="I35" s="120" t="s">
        <v>32</v>
      </c>
    </row>
    <row r="36" spans="1:9" ht="3.75" customHeight="1">
      <c r="A36" s="358"/>
      <c r="B36" s="399"/>
      <c r="C36" s="410"/>
      <c r="D36" s="406"/>
      <c r="E36" s="406"/>
      <c r="F36" s="406"/>
      <c r="G36" s="406"/>
      <c r="H36" s="406"/>
      <c r="I36" s="400"/>
    </row>
    <row r="37" spans="1:9" ht="15.75" hidden="1" customHeight="1">
      <c r="A37" s="358"/>
      <c r="B37" s="399"/>
      <c r="C37" s="411"/>
      <c r="D37" s="407"/>
      <c r="E37" s="407"/>
      <c r="F37" s="407"/>
      <c r="G37" s="407"/>
      <c r="H37" s="407"/>
      <c r="I37" s="401"/>
    </row>
    <row r="38" spans="1:9">
      <c r="A38" s="358"/>
      <c r="B38" s="366" t="s">
        <v>19</v>
      </c>
      <c r="C38" s="228">
        <f>C33+C35+C36</f>
        <v>230</v>
      </c>
      <c r="D38" s="228">
        <f>D34+D35+D36+D33</f>
        <v>6.51</v>
      </c>
      <c r="E38" s="228">
        <f>E34+E35+E36+E33</f>
        <v>3.82</v>
      </c>
      <c r="F38" s="228">
        <f>F34+F35+F36+F33</f>
        <v>30.39</v>
      </c>
      <c r="G38" s="228">
        <f>G34+G35+G36+G33</f>
        <v>181.4</v>
      </c>
      <c r="H38" s="228">
        <f>H34+H35+H36+H33</f>
        <v>0.06</v>
      </c>
      <c r="I38" s="396"/>
    </row>
    <row r="39" spans="1:9" ht="12.6" customHeight="1">
      <c r="A39" s="358"/>
      <c r="B39" s="395"/>
      <c r="C39" s="229"/>
      <c r="D39" s="229"/>
      <c r="E39" s="229"/>
      <c r="F39" s="229"/>
      <c r="G39" s="229"/>
      <c r="H39" s="229"/>
      <c r="I39" s="397"/>
    </row>
    <row r="40" spans="1:9">
      <c r="A40" s="358"/>
      <c r="B40" s="366" t="s">
        <v>27</v>
      </c>
      <c r="C40" s="228">
        <f t="shared" ref="C40:H40" si="2">C13+C18+C31+C38</f>
        <v>1410</v>
      </c>
      <c r="D40" s="228">
        <f t="shared" si="2"/>
        <v>44.75</v>
      </c>
      <c r="E40" s="228">
        <f t="shared" si="2"/>
        <v>33.389999999999993</v>
      </c>
      <c r="F40" s="228">
        <f t="shared" si="2"/>
        <v>193.81</v>
      </c>
      <c r="G40" s="228">
        <f t="shared" si="2"/>
        <v>1222.71</v>
      </c>
      <c r="H40" s="228">
        <f t="shared" si="2"/>
        <v>29.81</v>
      </c>
      <c r="I40" s="398"/>
    </row>
    <row r="41" spans="1:9" ht="5.45" customHeight="1" thickBot="1">
      <c r="A41" s="358"/>
      <c r="B41" s="392"/>
      <c r="C41" s="234"/>
      <c r="D41" s="234"/>
      <c r="E41" s="234"/>
      <c r="F41" s="234"/>
      <c r="G41" s="234"/>
      <c r="H41" s="234"/>
      <c r="I41" s="368"/>
    </row>
    <row r="42" spans="1:9" ht="0.75" customHeight="1">
      <c r="A42" s="358"/>
    </row>
    <row r="43" spans="1:9" ht="15.75" hidden="1" thickBot="1">
      <c r="A43" s="359"/>
    </row>
  </sheetData>
  <mergeCells count="133">
    <mergeCell ref="D38:D39"/>
    <mergeCell ref="E38:E39"/>
    <mergeCell ref="F38:F39"/>
    <mergeCell ref="G38:G39"/>
    <mergeCell ref="H28:H29"/>
    <mergeCell ref="C28:C29"/>
    <mergeCell ref="D28:D29"/>
    <mergeCell ref="E28:E29"/>
    <mergeCell ref="F28:F29"/>
    <mergeCell ref="F31:F32"/>
    <mergeCell ref="G31:G32"/>
    <mergeCell ref="H31:H32"/>
    <mergeCell ref="C36:C37"/>
    <mergeCell ref="D36:D37"/>
    <mergeCell ref="G28:G29"/>
    <mergeCell ref="C5:C6"/>
    <mergeCell ref="C7:C8"/>
    <mergeCell ref="D7:D8"/>
    <mergeCell ref="E7:E8"/>
    <mergeCell ref="F7:F8"/>
    <mergeCell ref="G7:G8"/>
    <mergeCell ref="H19:H20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H11:H12"/>
    <mergeCell ref="C13:C14"/>
    <mergeCell ref="D13:D14"/>
    <mergeCell ref="E13:E14"/>
    <mergeCell ref="F13:F14"/>
    <mergeCell ref="G13:G14"/>
    <mergeCell ref="H13:H14"/>
    <mergeCell ref="H7:H8"/>
    <mergeCell ref="C9:C10"/>
    <mergeCell ref="D9:D10"/>
    <mergeCell ref="E9:E10"/>
    <mergeCell ref="F9:F10"/>
    <mergeCell ref="G9:G10"/>
    <mergeCell ref="H9:H10"/>
    <mergeCell ref="H15:H16"/>
    <mergeCell ref="A34:A43"/>
    <mergeCell ref="B33:B34"/>
    <mergeCell ref="C15:C16"/>
    <mergeCell ref="D15:D16"/>
    <mergeCell ref="E15:E16"/>
    <mergeCell ref="F15:F16"/>
    <mergeCell ref="G15:G16"/>
    <mergeCell ref="C11:C12"/>
    <mergeCell ref="D11:D12"/>
    <mergeCell ref="E11:E12"/>
    <mergeCell ref="F11:F12"/>
    <mergeCell ref="G11:G12"/>
    <mergeCell ref="G19:G20"/>
    <mergeCell ref="C26:C27"/>
    <mergeCell ref="D26:D27"/>
    <mergeCell ref="E26:E27"/>
    <mergeCell ref="I33:I34"/>
    <mergeCell ref="B38:B39"/>
    <mergeCell ref="I38:I41"/>
    <mergeCell ref="B40:B41"/>
    <mergeCell ref="B36:B37"/>
    <mergeCell ref="I36:I37"/>
    <mergeCell ref="C33:C34"/>
    <mergeCell ref="D33:D34"/>
    <mergeCell ref="E33:E34"/>
    <mergeCell ref="F33:F34"/>
    <mergeCell ref="G33:G34"/>
    <mergeCell ref="H33:H34"/>
    <mergeCell ref="G36:G37"/>
    <mergeCell ref="H36:H37"/>
    <mergeCell ref="H38:H39"/>
    <mergeCell ref="C40:C41"/>
    <mergeCell ref="D40:D41"/>
    <mergeCell ref="E40:E41"/>
    <mergeCell ref="F40:F41"/>
    <mergeCell ref="E36:E37"/>
    <mergeCell ref="F36:F37"/>
    <mergeCell ref="G40:G41"/>
    <mergeCell ref="H40:H41"/>
    <mergeCell ref="C38:C39"/>
    <mergeCell ref="I11:I12"/>
    <mergeCell ref="B13:B14"/>
    <mergeCell ref="I13:I14"/>
    <mergeCell ref="I19:I20"/>
    <mergeCell ref="A4:A6"/>
    <mergeCell ref="B4:B6"/>
    <mergeCell ref="D4:F4"/>
    <mergeCell ref="G4:G6"/>
    <mergeCell ref="H4:H6"/>
    <mergeCell ref="F5:F6"/>
    <mergeCell ref="E5:E6"/>
    <mergeCell ref="D5:D6"/>
    <mergeCell ref="I4:I6"/>
    <mergeCell ref="I9:I10"/>
    <mergeCell ref="B7:B8"/>
    <mergeCell ref="I7:I8"/>
    <mergeCell ref="A15:A18"/>
    <mergeCell ref="A19:A33"/>
    <mergeCell ref="B19:B20"/>
    <mergeCell ref="A8:A14"/>
    <mergeCell ref="B9:B10"/>
    <mergeCell ref="B11:B12"/>
    <mergeCell ref="B31:B32"/>
    <mergeCell ref="B15:B16"/>
    <mergeCell ref="I21:I22"/>
    <mergeCell ref="I26:I27"/>
    <mergeCell ref="I15:I16"/>
    <mergeCell ref="I31:I32"/>
    <mergeCell ref="I28:I29"/>
    <mergeCell ref="B23:B24"/>
    <mergeCell ref="I23:I24"/>
    <mergeCell ref="C23:C24"/>
    <mergeCell ref="D23:D24"/>
    <mergeCell ref="E23:E24"/>
    <mergeCell ref="F23:F24"/>
    <mergeCell ref="G23:G24"/>
    <mergeCell ref="H23:H24"/>
    <mergeCell ref="C31:C32"/>
    <mergeCell ref="D31:D32"/>
    <mergeCell ref="E31:E32"/>
    <mergeCell ref="B21:B22"/>
    <mergeCell ref="B26:B27"/>
    <mergeCell ref="B28:B29"/>
    <mergeCell ref="F26:F27"/>
    <mergeCell ref="G26:G27"/>
    <mergeCell ref="H26:H27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I42"/>
  <sheetViews>
    <sheetView tabSelected="1" view="pageBreakPreview" zoomScale="70" zoomScaleNormal="100" zoomScaleSheetLayoutView="70" workbookViewId="0">
      <selection activeCell="N19" sqref="N19"/>
    </sheetView>
  </sheetViews>
  <sheetFormatPr defaultRowHeight="15"/>
  <cols>
    <col min="2" max="2" width="22.42578125" customWidth="1"/>
    <col min="6" max="6" width="11.7109375" customWidth="1"/>
    <col min="7" max="7" width="15.42578125" customWidth="1"/>
    <col min="9" max="9" width="10.28515625" customWidth="1"/>
  </cols>
  <sheetData>
    <row r="3" spans="1:9" ht="15.75" thickBot="1"/>
    <row r="4" spans="1:9" ht="15" customHeight="1">
      <c r="A4" s="277" t="s">
        <v>0</v>
      </c>
      <c r="B4" s="280" t="s">
        <v>1</v>
      </c>
      <c r="C4" s="18" t="s">
        <v>2</v>
      </c>
      <c r="D4" s="280" t="s">
        <v>3</v>
      </c>
      <c r="E4" s="280"/>
      <c r="F4" s="280"/>
      <c r="G4" s="281" t="s">
        <v>10</v>
      </c>
      <c r="H4" s="281" t="s">
        <v>4</v>
      </c>
      <c r="I4" s="284" t="s">
        <v>5</v>
      </c>
    </row>
    <row r="5" spans="1:9">
      <c r="A5" s="278"/>
      <c r="B5" s="258"/>
      <c r="C5" s="224" t="s">
        <v>29</v>
      </c>
      <c r="D5" s="258" t="s">
        <v>7</v>
      </c>
      <c r="E5" s="258" t="s">
        <v>8</v>
      </c>
      <c r="F5" s="258" t="s">
        <v>9</v>
      </c>
      <c r="G5" s="282"/>
      <c r="H5" s="282"/>
      <c r="I5" s="285"/>
    </row>
    <row r="6" spans="1:9" ht="15.75" thickBot="1">
      <c r="A6" s="279"/>
      <c r="B6" s="224"/>
      <c r="C6" s="310"/>
      <c r="D6" s="224"/>
      <c r="E6" s="224"/>
      <c r="F6" s="224"/>
      <c r="G6" s="283"/>
      <c r="H6" s="283"/>
      <c r="I6" s="286"/>
    </row>
    <row r="7" spans="1:9" ht="15" customHeight="1">
      <c r="A7" s="3" t="s">
        <v>53</v>
      </c>
      <c r="B7" s="418" t="s">
        <v>148</v>
      </c>
      <c r="C7" s="246">
        <v>180</v>
      </c>
      <c r="D7" s="248">
        <v>2.8</v>
      </c>
      <c r="E7" s="248">
        <v>3.37</v>
      </c>
      <c r="F7" s="248">
        <v>21.54</v>
      </c>
      <c r="G7" s="248">
        <v>128.21</v>
      </c>
      <c r="H7" s="248">
        <v>0</v>
      </c>
      <c r="I7" s="274" t="s">
        <v>43</v>
      </c>
    </row>
    <row r="8" spans="1:9">
      <c r="A8" s="349" t="s">
        <v>30</v>
      </c>
      <c r="B8" s="419"/>
      <c r="C8" s="247"/>
      <c r="D8" s="225"/>
      <c r="E8" s="225"/>
      <c r="F8" s="225"/>
      <c r="G8" s="225"/>
      <c r="H8" s="225"/>
      <c r="I8" s="266"/>
    </row>
    <row r="9" spans="1:9" ht="15" customHeight="1">
      <c r="A9" s="239"/>
      <c r="B9" s="416" t="s">
        <v>55</v>
      </c>
      <c r="C9" s="224">
        <v>180</v>
      </c>
      <c r="D9" s="224">
        <v>0.06</v>
      </c>
      <c r="E9" s="224">
        <v>0.02</v>
      </c>
      <c r="F9" s="224">
        <v>9.99</v>
      </c>
      <c r="G9" s="224">
        <v>40</v>
      </c>
      <c r="H9" s="224">
        <v>0.03</v>
      </c>
      <c r="I9" s="251" t="s">
        <v>32</v>
      </c>
    </row>
    <row r="10" spans="1:9">
      <c r="A10" s="239"/>
      <c r="B10" s="417"/>
      <c r="C10" s="225"/>
      <c r="D10" s="225"/>
      <c r="E10" s="225"/>
      <c r="F10" s="225"/>
      <c r="G10" s="225"/>
      <c r="H10" s="225"/>
      <c r="I10" s="266"/>
    </row>
    <row r="11" spans="1:9">
      <c r="A11" s="239"/>
      <c r="B11" s="304" t="s">
        <v>70</v>
      </c>
      <c r="C11" s="224">
        <v>40</v>
      </c>
      <c r="D11" s="224">
        <v>2.4500000000000002</v>
      </c>
      <c r="E11" s="224">
        <v>7.55</v>
      </c>
      <c r="F11" s="224">
        <v>14.62</v>
      </c>
      <c r="G11" s="224">
        <v>136</v>
      </c>
      <c r="H11" s="224">
        <v>0</v>
      </c>
      <c r="I11" s="251" t="s">
        <v>15</v>
      </c>
    </row>
    <row r="12" spans="1:9">
      <c r="A12" s="239"/>
      <c r="B12" s="305"/>
      <c r="C12" s="225"/>
      <c r="D12" s="225"/>
      <c r="E12" s="225"/>
      <c r="F12" s="225"/>
      <c r="G12" s="225"/>
      <c r="H12" s="225"/>
      <c r="I12" s="266"/>
    </row>
    <row r="13" spans="1:9">
      <c r="A13" s="239"/>
      <c r="B13" s="227" t="s">
        <v>19</v>
      </c>
      <c r="C13" s="228">
        <f t="shared" ref="C13:H13" si="0">C7+C9+C11</f>
        <v>400</v>
      </c>
      <c r="D13" s="228">
        <f t="shared" si="0"/>
        <v>5.3100000000000005</v>
      </c>
      <c r="E13" s="228">
        <f t="shared" si="0"/>
        <v>10.94</v>
      </c>
      <c r="F13" s="228">
        <f t="shared" si="0"/>
        <v>46.15</v>
      </c>
      <c r="G13" s="228">
        <f t="shared" si="0"/>
        <v>304.21000000000004</v>
      </c>
      <c r="H13" s="228">
        <f t="shared" si="0"/>
        <v>0.03</v>
      </c>
      <c r="I13" s="226"/>
    </row>
    <row r="14" spans="1:9" ht="15.75" thickBot="1">
      <c r="A14" s="241"/>
      <c r="B14" s="270"/>
      <c r="C14" s="234"/>
      <c r="D14" s="234"/>
      <c r="E14" s="234"/>
      <c r="F14" s="234"/>
      <c r="G14" s="234"/>
      <c r="H14" s="234"/>
      <c r="I14" s="412"/>
    </row>
    <row r="15" spans="1:9">
      <c r="A15" s="238" t="s">
        <v>16</v>
      </c>
      <c r="B15" s="420" t="s">
        <v>130</v>
      </c>
      <c r="C15" s="248">
        <v>180</v>
      </c>
      <c r="D15" s="248">
        <v>5.76</v>
      </c>
      <c r="E15" s="248">
        <v>4.32</v>
      </c>
      <c r="F15" s="248">
        <v>8.1</v>
      </c>
      <c r="G15" s="248">
        <v>93.6</v>
      </c>
      <c r="H15" s="248">
        <v>1.05</v>
      </c>
      <c r="I15" s="274" t="s">
        <v>33</v>
      </c>
    </row>
    <row r="16" spans="1:9">
      <c r="A16" s="262"/>
      <c r="B16" s="417"/>
      <c r="C16" s="264"/>
      <c r="D16" s="264"/>
      <c r="E16" s="264"/>
      <c r="F16" s="264"/>
      <c r="G16" s="264"/>
      <c r="H16" s="264"/>
      <c r="I16" s="252"/>
    </row>
    <row r="17" spans="1:9" ht="15" customHeight="1">
      <c r="A17" s="239"/>
      <c r="B17" s="227" t="s">
        <v>19</v>
      </c>
      <c r="C17" s="228">
        <f t="shared" ref="C17:H17" si="1">C15</f>
        <v>180</v>
      </c>
      <c r="D17" s="228">
        <f t="shared" si="1"/>
        <v>5.76</v>
      </c>
      <c r="E17" s="228">
        <f t="shared" si="1"/>
        <v>4.32</v>
      </c>
      <c r="F17" s="228">
        <f t="shared" si="1"/>
        <v>8.1</v>
      </c>
      <c r="G17" s="228">
        <f t="shared" si="1"/>
        <v>93.6</v>
      </c>
      <c r="H17" s="228">
        <f t="shared" si="1"/>
        <v>1.05</v>
      </c>
      <c r="I17" s="226"/>
    </row>
    <row r="18" spans="1:9" ht="15.75" thickBot="1">
      <c r="A18" s="241"/>
      <c r="B18" s="270"/>
      <c r="C18" s="234"/>
      <c r="D18" s="234"/>
      <c r="E18" s="234"/>
      <c r="F18" s="234"/>
      <c r="G18" s="234"/>
      <c r="H18" s="234"/>
      <c r="I18" s="412"/>
    </row>
    <row r="19" spans="1:9" ht="24.75" customHeight="1">
      <c r="A19" s="238" t="s">
        <v>21</v>
      </c>
      <c r="B19" s="250" t="s">
        <v>87</v>
      </c>
      <c r="C19" s="263">
        <v>200</v>
      </c>
      <c r="D19" s="264">
        <v>1.45</v>
      </c>
      <c r="E19" s="264">
        <v>3.93</v>
      </c>
      <c r="F19" s="264">
        <v>10.199999999999999</v>
      </c>
      <c r="G19" s="264">
        <v>82</v>
      </c>
      <c r="H19" s="264">
        <v>8.23</v>
      </c>
      <c r="I19" s="252" t="s">
        <v>88</v>
      </c>
    </row>
    <row r="20" spans="1:9" ht="25.5" customHeight="1">
      <c r="A20" s="239"/>
      <c r="B20" s="243"/>
      <c r="C20" s="245"/>
      <c r="D20" s="225"/>
      <c r="E20" s="225"/>
      <c r="F20" s="225"/>
      <c r="G20" s="225"/>
      <c r="H20" s="225"/>
      <c r="I20" s="265"/>
    </row>
    <row r="21" spans="1:9" ht="15" customHeight="1">
      <c r="A21" s="239"/>
      <c r="B21" s="253" t="s">
        <v>150</v>
      </c>
      <c r="C21" s="256">
        <v>160</v>
      </c>
      <c r="D21" s="224">
        <v>12.98</v>
      </c>
      <c r="E21" s="224">
        <v>13.1</v>
      </c>
      <c r="F21" s="224">
        <v>11.92</v>
      </c>
      <c r="G21" s="224">
        <v>218</v>
      </c>
      <c r="H21" s="224">
        <v>0.69</v>
      </c>
      <c r="I21" s="226" t="s">
        <v>149</v>
      </c>
    </row>
    <row r="22" spans="1:9" ht="13.15" customHeight="1">
      <c r="A22" s="239"/>
      <c r="B22" s="253"/>
      <c r="C22" s="247"/>
      <c r="D22" s="225"/>
      <c r="E22" s="225"/>
      <c r="F22" s="225"/>
      <c r="G22" s="225"/>
      <c r="H22" s="225"/>
      <c r="I22" s="226"/>
    </row>
    <row r="23" spans="1:9" ht="15" hidden="1" customHeight="1">
      <c r="A23" s="239"/>
      <c r="B23" s="90"/>
      <c r="C23" s="88"/>
      <c r="D23" s="88"/>
      <c r="E23" s="88"/>
      <c r="F23" s="88"/>
      <c r="G23" s="88"/>
      <c r="H23" s="88"/>
      <c r="I23" s="86"/>
    </row>
    <row r="24" spans="1:9" ht="0.6" hidden="1" customHeight="1">
      <c r="A24" s="239"/>
      <c r="B24" s="254"/>
      <c r="C24" s="224"/>
      <c r="D24" s="224"/>
      <c r="E24" s="224"/>
      <c r="F24" s="224"/>
      <c r="G24" s="224"/>
      <c r="H24" s="224"/>
      <c r="I24" s="251"/>
    </row>
    <row r="25" spans="1:9" hidden="1">
      <c r="A25" s="239"/>
      <c r="B25" s="257"/>
      <c r="C25" s="225"/>
      <c r="D25" s="225"/>
      <c r="E25" s="225"/>
      <c r="F25" s="225"/>
      <c r="G25" s="225"/>
      <c r="H25" s="225"/>
      <c r="I25" s="266"/>
    </row>
    <row r="26" spans="1:9" ht="29.25" customHeight="1">
      <c r="A26" s="239"/>
      <c r="B26" s="198" t="s">
        <v>68</v>
      </c>
      <c r="C26" s="97">
        <v>150</v>
      </c>
      <c r="D26" s="97">
        <v>5.51</v>
      </c>
      <c r="E26" s="97">
        <v>4.51</v>
      </c>
      <c r="F26" s="97">
        <v>26.44</v>
      </c>
      <c r="G26" s="97">
        <v>168.45</v>
      </c>
      <c r="H26" s="97">
        <v>0</v>
      </c>
      <c r="I26" s="203" t="s">
        <v>72</v>
      </c>
    </row>
    <row r="27" spans="1:9" ht="15" customHeight="1">
      <c r="A27" s="239"/>
      <c r="B27" s="369" t="s">
        <v>129</v>
      </c>
      <c r="C27" s="235">
        <v>40</v>
      </c>
      <c r="D27" s="256">
        <v>0.56000000000000005</v>
      </c>
      <c r="E27" s="256">
        <v>2.02</v>
      </c>
      <c r="F27" s="224">
        <v>3.6</v>
      </c>
      <c r="G27" s="224">
        <v>34.96</v>
      </c>
      <c r="H27" s="224">
        <v>12.9</v>
      </c>
      <c r="I27" s="251" t="s">
        <v>77</v>
      </c>
    </row>
    <row r="28" spans="1:9">
      <c r="A28" s="239"/>
      <c r="B28" s="370"/>
      <c r="C28" s="245"/>
      <c r="D28" s="247"/>
      <c r="E28" s="247"/>
      <c r="F28" s="225"/>
      <c r="G28" s="225"/>
      <c r="H28" s="225"/>
      <c r="I28" s="266"/>
    </row>
    <row r="29" spans="1:9">
      <c r="A29" s="239"/>
      <c r="B29" s="254" t="s">
        <v>151</v>
      </c>
      <c r="C29" s="228">
        <v>180</v>
      </c>
      <c r="D29" s="224">
        <v>0.16</v>
      </c>
      <c r="E29" s="224">
        <v>0.16</v>
      </c>
      <c r="F29" s="224">
        <v>23.9</v>
      </c>
      <c r="G29" s="224">
        <v>97.6</v>
      </c>
      <c r="H29" s="224">
        <v>1.72</v>
      </c>
      <c r="I29" s="251" t="s">
        <v>22</v>
      </c>
    </row>
    <row r="30" spans="1:9">
      <c r="A30" s="239"/>
      <c r="B30" s="314"/>
      <c r="C30" s="315"/>
      <c r="D30" s="264"/>
      <c r="E30" s="264"/>
      <c r="F30" s="264"/>
      <c r="G30" s="264"/>
      <c r="H30" s="264"/>
      <c r="I30" s="252"/>
    </row>
    <row r="31" spans="1:9">
      <c r="A31" s="239"/>
      <c r="B31" s="276" t="s">
        <v>24</v>
      </c>
      <c r="C31" s="224">
        <v>50</v>
      </c>
      <c r="D31" s="224">
        <v>3.3</v>
      </c>
      <c r="E31" s="224">
        <v>0.5</v>
      </c>
      <c r="F31" s="224">
        <v>16.7</v>
      </c>
      <c r="G31" s="224">
        <v>87</v>
      </c>
      <c r="H31" s="224">
        <v>0</v>
      </c>
      <c r="I31" s="226" t="s">
        <v>20</v>
      </c>
    </row>
    <row r="32" spans="1:9">
      <c r="A32" s="239"/>
      <c r="B32" s="276"/>
      <c r="C32" s="225"/>
      <c r="D32" s="225"/>
      <c r="E32" s="225"/>
      <c r="F32" s="225"/>
      <c r="G32" s="225"/>
      <c r="H32" s="225"/>
      <c r="I32" s="231"/>
    </row>
    <row r="33" spans="1:9">
      <c r="A33" s="239"/>
      <c r="B33" s="227" t="s">
        <v>19</v>
      </c>
      <c r="C33" s="228">
        <f t="shared" ref="C33:H33" si="2">C19+C21+C23+C24+C26+C27+C29+C31</f>
        <v>780</v>
      </c>
      <c r="D33" s="228">
        <f t="shared" si="2"/>
        <v>23.959999999999997</v>
      </c>
      <c r="E33" s="228">
        <f t="shared" si="2"/>
        <v>24.22</v>
      </c>
      <c r="F33" s="228">
        <f t="shared" si="2"/>
        <v>92.76</v>
      </c>
      <c r="G33" s="228">
        <f t="shared" si="2"/>
        <v>688.01</v>
      </c>
      <c r="H33" s="228">
        <f t="shared" si="2"/>
        <v>23.54</v>
      </c>
      <c r="I33" s="413"/>
    </row>
    <row r="34" spans="1:9" ht="15.75" thickBot="1">
      <c r="A34" s="241"/>
      <c r="B34" s="270"/>
      <c r="C34" s="315"/>
      <c r="D34" s="315"/>
      <c r="E34" s="315"/>
      <c r="F34" s="315"/>
      <c r="G34" s="315"/>
      <c r="H34" s="315"/>
      <c r="I34" s="232"/>
    </row>
    <row r="35" spans="1:9" ht="33" customHeight="1">
      <c r="A35" s="238" t="s">
        <v>26</v>
      </c>
      <c r="B35" s="204" t="s">
        <v>152</v>
      </c>
      <c r="C35" s="199">
        <v>100</v>
      </c>
      <c r="D35" s="199">
        <v>15.14</v>
      </c>
      <c r="E35" s="199">
        <v>10.76</v>
      </c>
      <c r="F35" s="199">
        <v>24.33</v>
      </c>
      <c r="G35" s="199">
        <v>255</v>
      </c>
      <c r="H35" s="199">
        <v>0.19</v>
      </c>
      <c r="I35" s="200" t="s">
        <v>153</v>
      </c>
    </row>
    <row r="36" spans="1:9" ht="24.75" customHeight="1">
      <c r="A36" s="239"/>
      <c r="B36" s="204" t="s">
        <v>154</v>
      </c>
      <c r="C36" s="199">
        <v>30</v>
      </c>
      <c r="D36" s="199">
        <v>2.1</v>
      </c>
      <c r="E36" s="199">
        <v>2.5499999999999998</v>
      </c>
      <c r="F36" s="199">
        <v>16.8</v>
      </c>
      <c r="G36" s="199">
        <v>74.099999999999994</v>
      </c>
      <c r="H36" s="199">
        <v>0</v>
      </c>
      <c r="I36" s="201" t="s">
        <v>20</v>
      </c>
    </row>
    <row r="37" spans="1:9" ht="15" customHeight="1">
      <c r="A37" s="239"/>
      <c r="B37" s="414" t="s">
        <v>55</v>
      </c>
      <c r="C37" s="421">
        <v>180</v>
      </c>
      <c r="D37" s="421">
        <v>0.06</v>
      </c>
      <c r="E37" s="421">
        <v>0.02</v>
      </c>
      <c r="F37" s="421">
        <v>9.99</v>
      </c>
      <c r="G37" s="421">
        <v>40</v>
      </c>
      <c r="H37" s="421">
        <v>0.03</v>
      </c>
      <c r="I37" s="330" t="s">
        <v>32</v>
      </c>
    </row>
    <row r="38" spans="1:9">
      <c r="A38" s="239"/>
      <c r="B38" s="415"/>
      <c r="C38" s="405"/>
      <c r="D38" s="405"/>
      <c r="E38" s="405"/>
      <c r="F38" s="405"/>
      <c r="G38" s="405"/>
      <c r="H38" s="405"/>
      <c r="I38" s="331"/>
    </row>
    <row r="39" spans="1:9">
      <c r="A39" s="239"/>
      <c r="B39" s="227" t="s">
        <v>19</v>
      </c>
      <c r="C39" s="228">
        <f t="shared" ref="C39:H39" si="3">C35+C37</f>
        <v>280</v>
      </c>
      <c r="D39" s="228">
        <f t="shared" si="3"/>
        <v>15.200000000000001</v>
      </c>
      <c r="E39" s="228">
        <f t="shared" si="3"/>
        <v>10.78</v>
      </c>
      <c r="F39" s="228">
        <f t="shared" si="3"/>
        <v>34.32</v>
      </c>
      <c r="G39" s="228">
        <f t="shared" si="3"/>
        <v>295</v>
      </c>
      <c r="H39" s="228">
        <f t="shared" si="3"/>
        <v>0.22</v>
      </c>
      <c r="I39" s="226"/>
    </row>
    <row r="40" spans="1:9">
      <c r="A40" s="239"/>
      <c r="B40" s="297"/>
      <c r="C40" s="229"/>
      <c r="D40" s="229"/>
      <c r="E40" s="229"/>
      <c r="F40" s="229"/>
      <c r="G40" s="229"/>
      <c r="H40" s="229"/>
      <c r="I40" s="226"/>
    </row>
    <row r="41" spans="1:9" ht="15" customHeight="1">
      <c r="A41" s="239"/>
      <c r="B41" s="227" t="s">
        <v>27</v>
      </c>
      <c r="C41" s="228">
        <f t="shared" ref="C41:H41" si="4">C13+C17+C33+C39</f>
        <v>1640</v>
      </c>
      <c r="D41" s="228">
        <f t="shared" si="4"/>
        <v>50.230000000000004</v>
      </c>
      <c r="E41" s="228">
        <f t="shared" si="4"/>
        <v>50.26</v>
      </c>
      <c r="F41" s="228">
        <f t="shared" si="4"/>
        <v>181.32999999999998</v>
      </c>
      <c r="G41" s="228">
        <f t="shared" si="4"/>
        <v>1380.8200000000002</v>
      </c>
      <c r="H41" s="228">
        <f t="shared" si="4"/>
        <v>24.839999999999996</v>
      </c>
      <c r="I41" s="308"/>
    </row>
    <row r="42" spans="1:9" ht="15.75" thickBot="1">
      <c r="A42" s="241"/>
      <c r="B42" s="270"/>
      <c r="C42" s="234"/>
      <c r="D42" s="234"/>
      <c r="E42" s="234"/>
      <c r="F42" s="234"/>
      <c r="G42" s="234"/>
      <c r="H42" s="234"/>
      <c r="I42" s="412"/>
    </row>
  </sheetData>
  <mergeCells count="141">
    <mergeCell ref="C5:C6"/>
    <mergeCell ref="C41:C42"/>
    <mergeCell ref="D41:D42"/>
    <mergeCell ref="E41:E42"/>
    <mergeCell ref="F41:F42"/>
    <mergeCell ref="G41:G42"/>
    <mergeCell ref="H37:H38"/>
    <mergeCell ref="C39:C40"/>
    <mergeCell ref="D39:D40"/>
    <mergeCell ref="E39:E40"/>
    <mergeCell ref="F39:F40"/>
    <mergeCell ref="G39:G40"/>
    <mergeCell ref="H39:H40"/>
    <mergeCell ref="C37:C38"/>
    <mergeCell ref="D37:D38"/>
    <mergeCell ref="E37:E38"/>
    <mergeCell ref="F37:F38"/>
    <mergeCell ref="G37:G38"/>
    <mergeCell ref="H33:H34"/>
    <mergeCell ref="H27:H28"/>
    <mergeCell ref="C24:C25"/>
    <mergeCell ref="D24:D25"/>
    <mergeCell ref="E24:E25"/>
    <mergeCell ref="F24:F25"/>
    <mergeCell ref="H24:H25"/>
    <mergeCell ref="C29:C30"/>
    <mergeCell ref="D29:D30"/>
    <mergeCell ref="E29:E30"/>
    <mergeCell ref="F29:F30"/>
    <mergeCell ref="G29:G30"/>
    <mergeCell ref="H29:H30"/>
    <mergeCell ref="C27:C28"/>
    <mergeCell ref="D27:D28"/>
    <mergeCell ref="E27:E28"/>
    <mergeCell ref="F27:F28"/>
    <mergeCell ref="G27:G28"/>
    <mergeCell ref="C21:C22"/>
    <mergeCell ref="D21:D22"/>
    <mergeCell ref="E21:E22"/>
    <mergeCell ref="F21:F22"/>
    <mergeCell ref="G21:G22"/>
    <mergeCell ref="H21:H22"/>
    <mergeCell ref="C19:C20"/>
    <mergeCell ref="D19:D20"/>
    <mergeCell ref="E19:E20"/>
    <mergeCell ref="F19:F20"/>
    <mergeCell ref="G19:G20"/>
    <mergeCell ref="C15:C16"/>
    <mergeCell ref="D15:D16"/>
    <mergeCell ref="E15:E16"/>
    <mergeCell ref="F15:F16"/>
    <mergeCell ref="G15:G16"/>
    <mergeCell ref="H15:H16"/>
    <mergeCell ref="C17:C18"/>
    <mergeCell ref="D17:D18"/>
    <mergeCell ref="E17:E18"/>
    <mergeCell ref="F17:F18"/>
    <mergeCell ref="G17:G18"/>
    <mergeCell ref="H17:H18"/>
    <mergeCell ref="A15:A18"/>
    <mergeCell ref="B7:B8"/>
    <mergeCell ref="B11:B12"/>
    <mergeCell ref="B21:B22"/>
    <mergeCell ref="B19:B20"/>
    <mergeCell ref="A19:A34"/>
    <mergeCell ref="B33:B34"/>
    <mergeCell ref="B29:B30"/>
    <mergeCell ref="B24:B25"/>
    <mergeCell ref="B27:B28"/>
    <mergeCell ref="B31:B32"/>
    <mergeCell ref="B13:B14"/>
    <mergeCell ref="B17:B18"/>
    <mergeCell ref="B15:B16"/>
    <mergeCell ref="A4:A6"/>
    <mergeCell ref="B4:B6"/>
    <mergeCell ref="D5:D6"/>
    <mergeCell ref="E5:E6"/>
    <mergeCell ref="F5:F6"/>
    <mergeCell ref="D4:F4"/>
    <mergeCell ref="B9:B10"/>
    <mergeCell ref="D7:D8"/>
    <mergeCell ref="E7:E8"/>
    <mergeCell ref="F7:F8"/>
    <mergeCell ref="C7:C8"/>
    <mergeCell ref="A8:A14"/>
    <mergeCell ref="C13:C14"/>
    <mergeCell ref="D13:D14"/>
    <mergeCell ref="E13:E14"/>
    <mergeCell ref="F13:F14"/>
    <mergeCell ref="F9:F10"/>
    <mergeCell ref="C11:C12"/>
    <mergeCell ref="D11:D12"/>
    <mergeCell ref="E11:E12"/>
    <mergeCell ref="F11:F12"/>
    <mergeCell ref="C9:C10"/>
    <mergeCell ref="D9:D10"/>
    <mergeCell ref="E9:E10"/>
    <mergeCell ref="I19:I20"/>
    <mergeCell ref="I21:I22"/>
    <mergeCell ref="I31:I32"/>
    <mergeCell ref="I27:I28"/>
    <mergeCell ref="I24:I25"/>
    <mergeCell ref="G4:G6"/>
    <mergeCell ref="H4:H6"/>
    <mergeCell ref="I4:I6"/>
    <mergeCell ref="I9:I10"/>
    <mergeCell ref="I7:I8"/>
    <mergeCell ref="G7:G8"/>
    <mergeCell ref="H7:H8"/>
    <mergeCell ref="I11:I12"/>
    <mergeCell ref="I13:I14"/>
    <mergeCell ref="I17:I18"/>
    <mergeCell ref="I15:I16"/>
    <mergeCell ref="G13:G14"/>
    <mergeCell ref="H13:H14"/>
    <mergeCell ref="G9:G10"/>
    <mergeCell ref="H9:H10"/>
    <mergeCell ref="G11:G12"/>
    <mergeCell ref="H11:H12"/>
    <mergeCell ref="H19:H20"/>
    <mergeCell ref="G24:G25"/>
    <mergeCell ref="A35:A42"/>
    <mergeCell ref="B39:B40"/>
    <mergeCell ref="B41:B42"/>
    <mergeCell ref="I39:I42"/>
    <mergeCell ref="I29:I30"/>
    <mergeCell ref="I33:I34"/>
    <mergeCell ref="B37:B38"/>
    <mergeCell ref="I37:I38"/>
    <mergeCell ref="C31:C32"/>
    <mergeCell ref="D31:D32"/>
    <mergeCell ref="E31:E32"/>
    <mergeCell ref="F31:F32"/>
    <mergeCell ref="G31:G32"/>
    <mergeCell ref="H31:H32"/>
    <mergeCell ref="F33:F34"/>
    <mergeCell ref="G33:G34"/>
    <mergeCell ref="H41:H42"/>
    <mergeCell ref="C33:C34"/>
    <mergeCell ref="D33:D34"/>
    <mergeCell ref="E33:E34"/>
  </mergeCells>
  <printOptions horizontalCentered="1"/>
  <pageMargins left="0.19685039370078741" right="0.19685039370078741" top="0.19685039370078741" bottom="0.19685039370078741" header="0" footer="0"/>
  <pageSetup paperSize="9" scale="9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I47"/>
  <sheetViews>
    <sheetView view="pageBreakPreview" zoomScale="70" zoomScaleNormal="100" zoomScaleSheetLayoutView="70" workbookViewId="0">
      <selection activeCell="Q23" sqref="Q23:Q26"/>
    </sheetView>
  </sheetViews>
  <sheetFormatPr defaultRowHeight="15"/>
  <cols>
    <col min="2" max="2" width="26.140625" customWidth="1"/>
    <col min="3" max="3" width="12.85546875" bestFit="1" customWidth="1"/>
    <col min="4" max="5" width="9.42578125" bestFit="1" customWidth="1"/>
    <col min="6" max="6" width="11.42578125" customWidth="1"/>
    <col min="7" max="7" width="15.7109375" customWidth="1"/>
    <col min="8" max="8" width="9.42578125" bestFit="1" customWidth="1"/>
    <col min="9" max="9" width="10.85546875" customWidth="1"/>
  </cols>
  <sheetData>
    <row r="3" spans="1:9" ht="15.75" thickBot="1"/>
    <row r="4" spans="1:9" ht="15" customHeight="1">
      <c r="A4" s="277" t="s">
        <v>0</v>
      </c>
      <c r="B4" s="280" t="s">
        <v>1</v>
      </c>
      <c r="C4" s="18" t="s">
        <v>2</v>
      </c>
      <c r="D4" s="280" t="s">
        <v>3</v>
      </c>
      <c r="E4" s="280"/>
      <c r="F4" s="280"/>
      <c r="G4" s="281" t="s">
        <v>10</v>
      </c>
      <c r="H4" s="281" t="s">
        <v>4</v>
      </c>
      <c r="I4" s="284" t="s">
        <v>5</v>
      </c>
    </row>
    <row r="5" spans="1:9">
      <c r="A5" s="278"/>
      <c r="B5" s="258"/>
      <c r="C5" s="224" t="s">
        <v>29</v>
      </c>
      <c r="D5" s="258" t="s">
        <v>7</v>
      </c>
      <c r="E5" s="258" t="s">
        <v>8</v>
      </c>
      <c r="F5" s="258" t="s">
        <v>9</v>
      </c>
      <c r="G5" s="282"/>
      <c r="H5" s="282"/>
      <c r="I5" s="285"/>
    </row>
    <row r="6" spans="1:9" ht="15.75" thickBot="1">
      <c r="A6" s="279"/>
      <c r="B6" s="224"/>
      <c r="C6" s="310"/>
      <c r="D6" s="224"/>
      <c r="E6" s="224"/>
      <c r="F6" s="224"/>
      <c r="G6" s="283"/>
      <c r="H6" s="283"/>
      <c r="I6" s="286"/>
    </row>
    <row r="7" spans="1:9" ht="22.5" customHeight="1">
      <c r="A7" s="3" t="s">
        <v>54</v>
      </c>
      <c r="B7" s="345" t="s">
        <v>155</v>
      </c>
      <c r="C7" s="246">
        <v>200</v>
      </c>
      <c r="D7" s="248">
        <v>8.14</v>
      </c>
      <c r="E7" s="248">
        <v>9.68</v>
      </c>
      <c r="F7" s="248">
        <v>38.39</v>
      </c>
      <c r="G7" s="248">
        <v>273</v>
      </c>
      <c r="H7" s="248">
        <v>1.46</v>
      </c>
      <c r="I7" s="288" t="s">
        <v>156</v>
      </c>
    </row>
    <row r="8" spans="1:9" ht="19.149999999999999" customHeight="1">
      <c r="A8" s="349" t="s">
        <v>12</v>
      </c>
      <c r="B8" s="346"/>
      <c r="C8" s="247"/>
      <c r="D8" s="225"/>
      <c r="E8" s="225"/>
      <c r="F8" s="225"/>
      <c r="G8" s="225"/>
      <c r="H8" s="225"/>
      <c r="I8" s="226"/>
    </row>
    <row r="9" spans="1:9">
      <c r="A9" s="349"/>
      <c r="B9" s="353" t="s">
        <v>25</v>
      </c>
      <c r="C9" s="256">
        <v>40</v>
      </c>
      <c r="D9" s="256">
        <v>3.16</v>
      </c>
      <c r="E9" s="256">
        <v>0.4</v>
      </c>
      <c r="F9" s="256">
        <v>19.32</v>
      </c>
      <c r="G9" s="256">
        <v>94.4</v>
      </c>
      <c r="H9" s="256">
        <v>0</v>
      </c>
      <c r="I9" s="431" t="s">
        <v>20</v>
      </c>
    </row>
    <row r="10" spans="1:9">
      <c r="A10" s="349"/>
      <c r="B10" s="353"/>
      <c r="C10" s="247"/>
      <c r="D10" s="247"/>
      <c r="E10" s="247"/>
      <c r="F10" s="247"/>
      <c r="G10" s="247"/>
      <c r="H10" s="247"/>
      <c r="I10" s="432"/>
    </row>
    <row r="11" spans="1:9" ht="15" customHeight="1">
      <c r="A11" s="349"/>
      <c r="B11" s="353" t="s">
        <v>13</v>
      </c>
      <c r="C11" s="256">
        <v>180</v>
      </c>
      <c r="D11" s="256">
        <v>0.12</v>
      </c>
      <c r="E11" s="256">
        <v>0.02</v>
      </c>
      <c r="F11" s="256">
        <v>10.199999999999999</v>
      </c>
      <c r="G11" s="256">
        <v>41</v>
      </c>
      <c r="H11" s="256">
        <v>2.83</v>
      </c>
      <c r="I11" s="436" t="s">
        <v>14</v>
      </c>
    </row>
    <row r="12" spans="1:9">
      <c r="A12" s="349"/>
      <c r="B12" s="353"/>
      <c r="C12" s="247"/>
      <c r="D12" s="247"/>
      <c r="E12" s="247"/>
      <c r="F12" s="247"/>
      <c r="G12" s="247"/>
      <c r="H12" s="247"/>
      <c r="I12" s="436"/>
    </row>
    <row r="13" spans="1:9">
      <c r="A13" s="349"/>
      <c r="B13" s="343" t="s">
        <v>19</v>
      </c>
      <c r="C13" s="235">
        <f t="shared" ref="C13:H13" si="0">C7+C9+C11</f>
        <v>420</v>
      </c>
      <c r="D13" s="235">
        <f t="shared" si="0"/>
        <v>11.42</v>
      </c>
      <c r="E13" s="235">
        <f t="shared" si="0"/>
        <v>10.1</v>
      </c>
      <c r="F13" s="235">
        <f t="shared" si="0"/>
        <v>67.91</v>
      </c>
      <c r="G13" s="235">
        <f t="shared" si="0"/>
        <v>408.4</v>
      </c>
      <c r="H13" s="235">
        <f t="shared" si="0"/>
        <v>4.29</v>
      </c>
      <c r="I13" s="437"/>
    </row>
    <row r="14" spans="1:9" ht="15.75" thickBot="1">
      <c r="A14" s="350"/>
      <c r="B14" s="351"/>
      <c r="C14" s="236"/>
      <c r="D14" s="236"/>
      <c r="E14" s="236"/>
      <c r="F14" s="236"/>
      <c r="G14" s="236"/>
      <c r="H14" s="236"/>
      <c r="I14" s="438"/>
    </row>
    <row r="15" spans="1:9" ht="24.6" customHeight="1">
      <c r="A15" s="24" t="s">
        <v>16</v>
      </c>
      <c r="B15" s="65" t="s">
        <v>130</v>
      </c>
      <c r="C15" s="15">
        <v>180</v>
      </c>
      <c r="D15" s="15">
        <v>6.26</v>
      </c>
      <c r="E15" s="15">
        <v>5.4</v>
      </c>
      <c r="F15" s="15">
        <v>9.07</v>
      </c>
      <c r="G15" s="15">
        <v>109.4</v>
      </c>
      <c r="H15" s="15">
        <v>0.65</v>
      </c>
      <c r="I15" s="66" t="s">
        <v>33</v>
      </c>
    </row>
    <row r="16" spans="1:9" ht="24.6" customHeight="1">
      <c r="A16" s="55"/>
      <c r="B16" s="64" t="s">
        <v>78</v>
      </c>
      <c r="C16" s="51">
        <v>30</v>
      </c>
      <c r="D16" s="51">
        <v>0.65</v>
      </c>
      <c r="E16" s="51">
        <v>1.95</v>
      </c>
      <c r="F16" s="51">
        <v>10.47</v>
      </c>
      <c r="G16" s="51">
        <v>63.134999999999998</v>
      </c>
      <c r="H16" s="51">
        <v>0.21</v>
      </c>
      <c r="I16" s="52" t="s">
        <v>20</v>
      </c>
    </row>
    <row r="17" spans="1:9" ht="28.15" customHeight="1" thickBot="1">
      <c r="A17" s="24"/>
      <c r="B17" s="32"/>
      <c r="C17" s="33">
        <f t="shared" ref="C17:H17" si="1">C15+C16</f>
        <v>210</v>
      </c>
      <c r="D17" s="33">
        <f t="shared" si="1"/>
        <v>6.91</v>
      </c>
      <c r="E17" s="33">
        <f t="shared" si="1"/>
        <v>7.3500000000000005</v>
      </c>
      <c r="F17" s="33">
        <f t="shared" si="1"/>
        <v>19.54</v>
      </c>
      <c r="G17" s="33">
        <f t="shared" si="1"/>
        <v>172.535</v>
      </c>
      <c r="H17" s="33">
        <f t="shared" si="1"/>
        <v>0.86</v>
      </c>
      <c r="I17" s="34"/>
    </row>
    <row r="18" spans="1:9" ht="32.25" customHeight="1">
      <c r="A18" s="238" t="s">
        <v>21</v>
      </c>
      <c r="B18" s="222" t="s">
        <v>73</v>
      </c>
      <c r="C18" s="211">
        <v>200</v>
      </c>
      <c r="D18" s="211">
        <v>1.67</v>
      </c>
      <c r="E18" s="211">
        <v>2.68</v>
      </c>
      <c r="F18" s="211">
        <v>9.7100000000000009</v>
      </c>
      <c r="G18" s="211">
        <v>69.8</v>
      </c>
      <c r="H18" s="211">
        <v>4.0599999999999996</v>
      </c>
      <c r="I18" s="223" t="s">
        <v>66</v>
      </c>
    </row>
    <row r="19" spans="1:9" ht="31.5" customHeight="1">
      <c r="A19" s="239"/>
      <c r="B19" s="213" t="s">
        <v>141</v>
      </c>
      <c r="C19" s="214">
        <v>40</v>
      </c>
      <c r="D19" s="214">
        <v>0.3</v>
      </c>
      <c r="E19" s="214">
        <v>2.4300000000000002</v>
      </c>
      <c r="F19" s="214">
        <v>0.95</v>
      </c>
      <c r="G19" s="214">
        <v>26.92</v>
      </c>
      <c r="H19" s="214">
        <v>3.9</v>
      </c>
      <c r="I19" s="214" t="s">
        <v>142</v>
      </c>
    </row>
    <row r="20" spans="1:9" ht="16.5" customHeight="1">
      <c r="A20" s="239"/>
      <c r="B20" s="439" t="s">
        <v>138</v>
      </c>
      <c r="C20" s="256">
        <v>85</v>
      </c>
      <c r="D20" s="256">
        <v>17.75</v>
      </c>
      <c r="E20" s="256">
        <v>3.58</v>
      </c>
      <c r="F20" s="256">
        <v>5.3</v>
      </c>
      <c r="G20" s="256">
        <v>124</v>
      </c>
      <c r="H20" s="256">
        <v>0.03</v>
      </c>
      <c r="I20" s="333" t="s">
        <v>137</v>
      </c>
    </row>
    <row r="21" spans="1:9" ht="16.149999999999999" customHeight="1">
      <c r="A21" s="239"/>
      <c r="B21" s="439"/>
      <c r="C21" s="247"/>
      <c r="D21" s="247"/>
      <c r="E21" s="247"/>
      <c r="F21" s="247"/>
      <c r="G21" s="247"/>
      <c r="H21" s="247"/>
      <c r="I21" s="334"/>
    </row>
    <row r="22" spans="1:9" ht="32.450000000000003" customHeight="1">
      <c r="A22" s="239"/>
      <c r="B22" s="122" t="s">
        <v>44</v>
      </c>
      <c r="C22" s="111">
        <v>130</v>
      </c>
      <c r="D22" s="111">
        <v>2.66</v>
      </c>
      <c r="E22" s="111">
        <v>4.18</v>
      </c>
      <c r="F22" s="111">
        <v>17.77</v>
      </c>
      <c r="G22" s="111">
        <v>119</v>
      </c>
      <c r="H22" s="111">
        <v>15.79</v>
      </c>
      <c r="I22" s="212" t="s">
        <v>45</v>
      </c>
    </row>
    <row r="23" spans="1:9" ht="26.25" customHeight="1">
      <c r="A23" s="239"/>
      <c r="B23" s="115" t="s">
        <v>23</v>
      </c>
      <c r="C23" s="111">
        <v>180</v>
      </c>
      <c r="D23" s="111">
        <v>0.4</v>
      </c>
      <c r="E23" s="111">
        <v>0.02</v>
      </c>
      <c r="F23" s="111">
        <v>24.99</v>
      </c>
      <c r="G23" s="111">
        <v>102</v>
      </c>
      <c r="H23" s="111">
        <v>0.36</v>
      </c>
      <c r="I23" s="114" t="s">
        <v>28</v>
      </c>
    </row>
    <row r="24" spans="1:9">
      <c r="A24" s="239"/>
      <c r="B24" s="433" t="s">
        <v>24</v>
      </c>
      <c r="C24" s="256">
        <v>20</v>
      </c>
      <c r="D24" s="256">
        <v>1.32</v>
      </c>
      <c r="E24" s="256">
        <v>0.2</v>
      </c>
      <c r="F24" s="256">
        <v>6.68</v>
      </c>
      <c r="G24" s="256">
        <v>34.799999999999997</v>
      </c>
      <c r="H24" s="256">
        <v>0</v>
      </c>
      <c r="I24" s="333" t="s">
        <v>20</v>
      </c>
    </row>
    <row r="25" spans="1:9" ht="12" customHeight="1">
      <c r="A25" s="239"/>
      <c r="B25" s="434"/>
      <c r="C25" s="247"/>
      <c r="D25" s="247"/>
      <c r="E25" s="247"/>
      <c r="F25" s="247"/>
      <c r="G25" s="247"/>
      <c r="H25" s="247"/>
      <c r="I25" s="435"/>
    </row>
    <row r="26" spans="1:9" ht="30" customHeight="1">
      <c r="A26" s="239"/>
      <c r="B26" s="352" t="s">
        <v>25</v>
      </c>
      <c r="C26" s="256">
        <v>30</v>
      </c>
      <c r="D26" s="256">
        <v>2.37</v>
      </c>
      <c r="E26" s="256">
        <v>0.3</v>
      </c>
      <c r="F26" s="256">
        <v>14.49</v>
      </c>
      <c r="G26" s="256">
        <v>70.8</v>
      </c>
      <c r="H26" s="256">
        <v>0</v>
      </c>
      <c r="I26" s="333" t="s">
        <v>20</v>
      </c>
    </row>
    <row r="27" spans="1:9" ht="27.75" hidden="1" customHeight="1">
      <c r="A27" s="239"/>
      <c r="B27" s="352"/>
      <c r="C27" s="247"/>
      <c r="D27" s="247"/>
      <c r="E27" s="247"/>
      <c r="F27" s="247"/>
      <c r="G27" s="247"/>
      <c r="H27" s="247"/>
      <c r="I27" s="435"/>
    </row>
    <row r="28" spans="1:9" ht="29.25" customHeight="1" thickBot="1">
      <c r="A28" s="239"/>
      <c r="B28" s="343" t="s">
        <v>19</v>
      </c>
      <c r="C28" s="235">
        <f t="shared" ref="C28:H28" si="2">C18+C20+C22+C23+C24+C26</f>
        <v>645</v>
      </c>
      <c r="D28" s="235">
        <f t="shared" si="2"/>
        <v>26.17</v>
      </c>
      <c r="E28" s="235">
        <f t="shared" si="2"/>
        <v>10.959999999999999</v>
      </c>
      <c r="F28" s="235">
        <f t="shared" si="2"/>
        <v>78.939999999999984</v>
      </c>
      <c r="G28" s="235">
        <f t="shared" si="2"/>
        <v>520.4</v>
      </c>
      <c r="H28" s="235">
        <f t="shared" si="2"/>
        <v>20.239999999999998</v>
      </c>
      <c r="I28" s="437"/>
    </row>
    <row r="29" spans="1:9" ht="35.25" hidden="1" customHeight="1" thickBot="1">
      <c r="A29" s="241"/>
      <c r="B29" s="351"/>
      <c r="C29" s="236"/>
      <c r="D29" s="236"/>
      <c r="E29" s="236"/>
      <c r="F29" s="236"/>
      <c r="G29" s="236"/>
      <c r="H29" s="236"/>
      <c r="I29" s="438"/>
    </row>
    <row r="30" spans="1:9" ht="15" customHeight="1">
      <c r="A30" s="238" t="s">
        <v>26</v>
      </c>
      <c r="B30" s="342" t="s">
        <v>157</v>
      </c>
      <c r="C30" s="246">
        <v>60</v>
      </c>
      <c r="D30" s="246">
        <v>4.68</v>
      </c>
      <c r="E30" s="246">
        <v>3.67</v>
      </c>
      <c r="F30" s="246">
        <v>32.31</v>
      </c>
      <c r="G30" s="246">
        <v>181.2</v>
      </c>
      <c r="H30" s="246">
        <v>0</v>
      </c>
      <c r="I30" s="333" t="s">
        <v>158</v>
      </c>
    </row>
    <row r="31" spans="1:9">
      <c r="A31" s="239"/>
      <c r="B31" s="342"/>
      <c r="C31" s="247"/>
      <c r="D31" s="247"/>
      <c r="E31" s="247"/>
      <c r="F31" s="247"/>
      <c r="G31" s="247"/>
      <c r="H31" s="247"/>
      <c r="I31" s="334"/>
    </row>
    <row r="32" spans="1:9">
      <c r="A32" s="239"/>
      <c r="B32" s="430" t="s">
        <v>35</v>
      </c>
      <c r="C32" s="256">
        <v>180</v>
      </c>
      <c r="D32" s="224">
        <v>2.85</v>
      </c>
      <c r="E32" s="224">
        <v>2.41</v>
      </c>
      <c r="F32" s="224">
        <v>14.36</v>
      </c>
      <c r="G32" s="224">
        <v>91</v>
      </c>
      <c r="H32" s="224">
        <v>1.17</v>
      </c>
      <c r="I32" s="226" t="s">
        <v>36</v>
      </c>
    </row>
    <row r="33" spans="1:9">
      <c r="A33" s="239"/>
      <c r="B33" s="430"/>
      <c r="C33" s="247"/>
      <c r="D33" s="225"/>
      <c r="E33" s="225"/>
      <c r="F33" s="225"/>
      <c r="G33" s="225"/>
      <c r="H33" s="225"/>
      <c r="I33" s="226"/>
    </row>
    <row r="34" spans="1:9" ht="5.25" customHeight="1">
      <c r="A34" s="239"/>
      <c r="B34" s="369"/>
      <c r="C34" s="256"/>
      <c r="D34" s="53"/>
      <c r="E34" s="53"/>
      <c r="F34" s="53"/>
      <c r="G34" s="53"/>
      <c r="H34" s="53"/>
      <c r="I34" s="431"/>
    </row>
    <row r="35" spans="1:9" hidden="1">
      <c r="A35" s="239"/>
      <c r="B35" s="370"/>
      <c r="C35" s="247"/>
      <c r="D35" s="54"/>
      <c r="E35" s="54"/>
      <c r="F35" s="54"/>
      <c r="G35" s="54"/>
      <c r="H35" s="54"/>
      <c r="I35" s="432"/>
    </row>
    <row r="36" spans="1:9">
      <c r="A36" s="239"/>
      <c r="B36" s="112" t="s">
        <v>19</v>
      </c>
      <c r="C36" s="5">
        <f>C30+C32+C34</f>
        <v>240</v>
      </c>
      <c r="D36" s="5">
        <f>D30+D32+D35+D34</f>
        <v>7.5299999999999994</v>
      </c>
      <c r="E36" s="5">
        <f>E30+E32+E35+E34</f>
        <v>6.08</v>
      </c>
      <c r="F36" s="5">
        <f>F30+F32+F35+F34</f>
        <v>46.67</v>
      </c>
      <c r="G36" s="5">
        <f>G30+G32+G35+G34</f>
        <v>272.2</v>
      </c>
      <c r="H36" s="5">
        <f>H30+H32+H35+H34</f>
        <v>1.17</v>
      </c>
      <c r="I36" s="425"/>
    </row>
    <row r="37" spans="1:9" ht="15.75" thickBot="1">
      <c r="A37" s="241"/>
      <c r="B37" s="113" t="s">
        <v>119</v>
      </c>
      <c r="C37" s="1">
        <f t="shared" ref="C37:H37" si="3">C13+C28+C36+C17</f>
        <v>1515</v>
      </c>
      <c r="D37" s="1">
        <f t="shared" si="3"/>
        <v>52.03</v>
      </c>
      <c r="E37" s="1">
        <f t="shared" si="3"/>
        <v>34.49</v>
      </c>
      <c r="F37" s="1">
        <f t="shared" si="3"/>
        <v>213.05999999999997</v>
      </c>
      <c r="G37" s="1">
        <f t="shared" si="3"/>
        <v>1373.5350000000001</v>
      </c>
      <c r="H37" s="1">
        <f t="shared" si="3"/>
        <v>26.559999999999995</v>
      </c>
      <c r="I37" s="425"/>
    </row>
    <row r="38" spans="1:9">
      <c r="A38" s="422"/>
      <c r="B38" s="395" t="s">
        <v>56</v>
      </c>
      <c r="C38" s="9"/>
      <c r="D38" s="9"/>
      <c r="E38" s="9"/>
      <c r="F38" s="9"/>
      <c r="G38" s="9"/>
      <c r="H38" s="9"/>
      <c r="I38" s="426"/>
    </row>
    <row r="39" spans="1:9">
      <c r="A39" s="423"/>
      <c r="B39" s="227"/>
      <c r="C39" s="4">
        <v>16460</v>
      </c>
      <c r="D39" s="4">
        <v>511.68</v>
      </c>
      <c r="E39" s="4">
        <v>462.04</v>
      </c>
      <c r="F39" s="4">
        <v>2131.41</v>
      </c>
      <c r="G39" s="4">
        <v>14587.57</v>
      </c>
      <c r="H39" s="4">
        <v>365.22</v>
      </c>
      <c r="I39" s="426"/>
    </row>
    <row r="40" spans="1:9">
      <c r="A40" s="423"/>
      <c r="B40" s="428" t="s">
        <v>57</v>
      </c>
      <c r="C40" s="11"/>
      <c r="D40" s="6"/>
      <c r="E40" s="6"/>
      <c r="F40" s="6"/>
      <c r="G40" s="6"/>
      <c r="H40" s="6"/>
      <c r="I40" s="426"/>
    </row>
    <row r="41" spans="1:9" ht="15.75" thickBot="1">
      <c r="A41" s="424"/>
      <c r="B41" s="429"/>
      <c r="C41" s="12">
        <f t="shared" ref="C41:H41" si="4">C39/10</f>
        <v>1646</v>
      </c>
      <c r="D41" s="7">
        <f>D39/10</f>
        <v>51.167999999999999</v>
      </c>
      <c r="E41" s="85">
        <f>E39/10</f>
        <v>46.204000000000001</v>
      </c>
      <c r="F41" s="7">
        <f t="shared" si="4"/>
        <v>213.14099999999999</v>
      </c>
      <c r="G41" s="7">
        <f t="shared" si="4"/>
        <v>1458.7570000000001</v>
      </c>
      <c r="H41" s="7">
        <f t="shared" si="4"/>
        <v>36.522000000000006</v>
      </c>
      <c r="I41" s="427"/>
    </row>
    <row r="46" spans="1:9">
      <c r="C46" s="13"/>
      <c r="D46" s="13"/>
      <c r="E46" s="13"/>
      <c r="F46" s="13"/>
      <c r="G46" s="13"/>
      <c r="H46" s="13"/>
    </row>
    <row r="47" spans="1:9">
      <c r="C47" s="13"/>
      <c r="D47" s="13"/>
      <c r="E47" s="13"/>
      <c r="F47" s="13"/>
      <c r="G47" s="13"/>
      <c r="H47" s="13"/>
    </row>
  </sheetData>
  <mergeCells count="100">
    <mergeCell ref="C11:C12"/>
    <mergeCell ref="D11:D12"/>
    <mergeCell ref="C13:C14"/>
    <mergeCell ref="D13:D14"/>
    <mergeCell ref="E13:E14"/>
    <mergeCell ref="F13:F14"/>
    <mergeCell ref="G13:G14"/>
    <mergeCell ref="E11:E12"/>
    <mergeCell ref="F11:F12"/>
    <mergeCell ref="G11:G12"/>
    <mergeCell ref="H11:H12"/>
    <mergeCell ref="H13:H14"/>
    <mergeCell ref="G24:G25"/>
    <mergeCell ref="H24:H25"/>
    <mergeCell ref="H26:H27"/>
    <mergeCell ref="C28:C29"/>
    <mergeCell ref="D28:D29"/>
    <mergeCell ref="E28:E29"/>
    <mergeCell ref="F28:F29"/>
    <mergeCell ref="G28:G29"/>
    <mergeCell ref="H28:H29"/>
    <mergeCell ref="C26:C27"/>
    <mergeCell ref="D26:D27"/>
    <mergeCell ref="E26:E27"/>
    <mergeCell ref="F26:F27"/>
    <mergeCell ref="G26:G27"/>
    <mergeCell ref="B20:B21"/>
    <mergeCell ref="B26:B27"/>
    <mergeCell ref="I28:I29"/>
    <mergeCell ref="B28:B29"/>
    <mergeCell ref="I20:I21"/>
    <mergeCell ref="I26:I27"/>
    <mergeCell ref="C20:C21"/>
    <mergeCell ref="D20:D21"/>
    <mergeCell ref="E20:E21"/>
    <mergeCell ref="F20:F21"/>
    <mergeCell ref="G20:G21"/>
    <mergeCell ref="H20:H21"/>
    <mergeCell ref="C24:C25"/>
    <mergeCell ref="D24:D25"/>
    <mergeCell ref="E24:E25"/>
    <mergeCell ref="F24:F25"/>
    <mergeCell ref="D5:D6"/>
    <mergeCell ref="E5:E6"/>
    <mergeCell ref="F5:F6"/>
    <mergeCell ref="B7:B8"/>
    <mergeCell ref="I7:I8"/>
    <mergeCell ref="C5:C6"/>
    <mergeCell ref="B24:B25"/>
    <mergeCell ref="I24:I25"/>
    <mergeCell ref="A18:A29"/>
    <mergeCell ref="A4:A6"/>
    <mergeCell ref="B4:B6"/>
    <mergeCell ref="D4:F4"/>
    <mergeCell ref="G4:G6"/>
    <mergeCell ref="H4:H6"/>
    <mergeCell ref="A8:A14"/>
    <mergeCell ref="B9:B10"/>
    <mergeCell ref="I9:I10"/>
    <mergeCell ref="B11:B12"/>
    <mergeCell ref="I11:I12"/>
    <mergeCell ref="B13:B14"/>
    <mergeCell ref="I13:I14"/>
    <mergeCell ref="I4:I6"/>
    <mergeCell ref="F32:F33"/>
    <mergeCell ref="G32:G33"/>
    <mergeCell ref="H32:H33"/>
    <mergeCell ref="C30:C31"/>
    <mergeCell ref="D30:D31"/>
    <mergeCell ref="E30:E31"/>
    <mergeCell ref="F30:F31"/>
    <mergeCell ref="G30:G31"/>
    <mergeCell ref="A38:A41"/>
    <mergeCell ref="I36:I41"/>
    <mergeCell ref="B38:B39"/>
    <mergeCell ref="B40:B41"/>
    <mergeCell ref="A30:A37"/>
    <mergeCell ref="B30:B31"/>
    <mergeCell ref="B32:B33"/>
    <mergeCell ref="B34:B35"/>
    <mergeCell ref="I32:I33"/>
    <mergeCell ref="I34:I35"/>
    <mergeCell ref="I30:I31"/>
    <mergeCell ref="C34:C35"/>
    <mergeCell ref="H30:H31"/>
    <mergeCell ref="C32:C33"/>
    <mergeCell ref="D32:D33"/>
    <mergeCell ref="E32:E33"/>
    <mergeCell ref="C7:C8"/>
    <mergeCell ref="D7:D8"/>
    <mergeCell ref="H9:H10"/>
    <mergeCell ref="C9:C10"/>
    <mergeCell ref="G9:G10"/>
    <mergeCell ref="F9:F10"/>
    <mergeCell ref="E9:E10"/>
    <mergeCell ref="D9:D10"/>
    <mergeCell ref="E7:E8"/>
    <mergeCell ref="F7:F8"/>
    <mergeCell ref="G7:G8"/>
    <mergeCell ref="H7:H8"/>
  </mergeCells>
  <printOptions horizontalCentered="1"/>
  <pageMargins left="0.19685039370078741" right="0.19685039370078741" top="0.19685039370078741" bottom="0.19685039370078741" header="0" footer="0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День 1</vt:lpstr>
      <vt:lpstr>День 2</vt:lpstr>
      <vt:lpstr>День 3</vt:lpstr>
      <vt:lpstr>День 4</vt:lpstr>
      <vt:lpstr>День 5</vt:lpstr>
      <vt:lpstr>День 6</vt:lpstr>
      <vt:lpstr>День 7</vt:lpstr>
      <vt:lpstr>День 8</vt:lpstr>
      <vt:lpstr>День 9</vt:lpstr>
      <vt:lpstr>День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cp:lastPrinted>2025-08-21T08:18:36Z</cp:lastPrinted>
  <dcterms:created xsi:type="dcterms:W3CDTF">2017-01-24T05:48:09Z</dcterms:created>
  <dcterms:modified xsi:type="dcterms:W3CDTF">2025-08-21T08:19:03Z</dcterms:modified>
</cp:coreProperties>
</file>